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Employees" state="visible" r:id="rId5"/>
    <sheet sheetId="3" name="Time off log" state="visible" r:id="rId6"/>
    <sheet sheetId="4" name="Year at a glance" state="visible" r:id="rId7"/>
    <sheet sheetId="5" name="Balances" state="visible" r:id="rId8"/>
    <sheet sheetId="6" name="Company holidays" state="visible" r:id="rId9"/>
  </sheets>
  <calcPr calcId="171027"/>
</workbook>
</file>

<file path=xl/sharedStrings.xml><?xml version="1.0" encoding="utf-8"?>
<sst xmlns="http://schemas.openxmlformats.org/spreadsheetml/2006/main" count="1287" uniqueCount="80">
  <si>
    <t/>
  </si>
  <si>
    <t>Annual Leave Planner</t>
  </si>
  <si>
    <t>Plan a whole year of leave in one grid, with balances and company holidays alongside.</t>
  </si>
  <si>
    <t>How to use this template</t>
  </si>
  <si>
    <t>1. Fill in the Employees tab — one row per person, with their annual allowance in days.</t>
  </si>
  <si>
    <t xml:space="preserve">   Delete the four sample rows first. They use @example.com addresses that cannot receive mail.</t>
  </si>
  <si>
    <t>2. Log time off on the Time off log tab as it is requested. Pick the type and status from the dropdowns.</t>
  </si>
  <si>
    <t>3. The Balances tab updates itself. Do not type into the grey formula columns.</t>
  </si>
  <si>
    <t>4. Add your public holidays and company closures to the Company holidays tab.</t>
  </si>
  <si>
    <t>A note on what spreadsheets cannot do</t>
  </si>
  <si>
    <t>This file works well up to roughly 15 people. Past that, the usual problems arrive:</t>
  </si>
  <si>
    <t>• Two people edit at once and someone’s entry is silently overwritten.</t>
  </si>
  <si>
    <t>• Nobody is notified, so requests sit unanswered and employees chase you in chat.</t>
  </si>
  <si>
    <t>• Nothing warns you when half a team books the same week.</t>
  </si>
  <si>
    <t>• Balances drift, because a formula that keeps counting past a cap looks exactly like one that does not.</t>
  </si>
  <si>
    <t>Import this file into SimplyPTO</t>
  </si>
  <si>
    <t>When the spreadsheet stops paying for itself, you do not have to start over. Upload this exact file at</t>
  </si>
  <si>
    <t>simplypto.com/import and your Employees tab becomes a working team, with allowances and carryover</t>
  </si>
  <si>
    <t>already set. You see a full preview before anything is sent. Free for up to 10 people.</t>
  </si>
  <si>
    <t>Name</t>
  </si>
  <si>
    <t>Email</t>
  </si>
  <si>
    <t>Department</t>
  </si>
  <si>
    <t>Start date</t>
  </si>
  <si>
    <t>Annual allowance (days)</t>
  </si>
  <si>
    <t>Carryover (days)</t>
  </si>
  <si>
    <t>← Rows 2–5 are samples. Delete them before importing this file.</t>
  </si>
  <si>
    <t>Alex Morgan</t>
  </si>
  <si>
    <t>alex@example.com</t>
  </si>
  <si>
    <t>Engineering</t>
  </si>
  <si>
    <t>Priya Nair</t>
  </si>
  <si>
    <t>priya@example.com</t>
  </si>
  <si>
    <t>Sam Okafor</t>
  </si>
  <si>
    <t>sam@example.com</t>
  </si>
  <si>
    <t>Sales</t>
  </si>
  <si>
    <t>Dana Whitfield</t>
  </si>
  <si>
    <t>dana@example.com</t>
  </si>
  <si>
    <t>Operations</t>
  </si>
  <si>
    <t>Employee</t>
  </si>
  <si>
    <t>Type</t>
  </si>
  <si>
    <t>End date</t>
  </si>
  <si>
    <t>Working days</t>
  </si>
  <si>
    <t>Status</t>
  </si>
  <si>
    <t>Notes</t>
  </si>
  <si>
    <t>Vacation</t>
  </si>
  <si>
    <t>Approved</t>
  </si>
  <si>
    <t>Summer break</t>
  </si>
  <si>
    <t>Sick</t>
  </si>
  <si>
    <t>Pending</t>
  </si>
  <si>
    <t>Holidays with family</t>
  </si>
  <si>
    <t>Personal</t>
  </si>
  <si>
    <t>Moving day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</si>
  <si>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</si>
  <si>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</si>
  <si>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</si>
  <si>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</si>
  <si>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</si>
  <si>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</si>
  <si>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</si>
  <si>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</si>
  <si>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</si>
  <si>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</si>
  <si>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</si>
  <si>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</si>
  <si>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</si>
  <si>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Allowance + carryover</t>
  </si>
  <si>
    <t>Remaining</t>
  </si>
  <si>
    <t>Committed</t>
  </si>
  <si>
    <t>Grey columns are calculated. "Remaining" counts approved time only; "Committed" also subtracts pending requests — that is the number to check before approving anything.</t>
  </si>
  <si>
    <t>Date</t>
  </si>
  <si>
    <t>Holiday</t>
  </si>
  <si>
    <t>New Year's Day</t>
  </si>
  <si>
    <t>Martin Luther King Jr. Day</t>
  </si>
  <si>
    <t>Presidents' Day</t>
  </si>
  <si>
    <t>Memorial Day</t>
  </si>
  <si>
    <t>Juneteenth</t>
  </si>
  <si>
    <t>Independence Day (observed)</t>
  </si>
  <si>
    <t>Labor Day</t>
  </si>
  <si>
    <t>Thanksgiving</t>
  </si>
  <si>
    <t>Day after Thanksgiving</t>
  </si>
  <si>
    <t>Christmas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</si>
</sst>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-mm-dd"/>
    <numFmt numFmtId="165" formatCode="0.##"/>
  </numFmts>
  <fonts count="7" x14ac:knownFonts="1">
    <font>
      <color theme="1"/>
      <family val="2"/>
      <scheme val="minor"/>
      <sz val="11"/>
      <name val="Calibri"/>
    </font>
    <font>
      <b/>
      <color rgb="FF111827"/>
      <sz val="18"/>
    </font>
    <font>
      <color rgb="FF6B7280"/>
      <sz val="11"/>
    </font>
    <font>
      <b/>
      <color rgb="FF111827"/>
      <sz val="12"/>
    </font>
    <font>
      <b/>
      <color rgb="FF111827"/>
      <sz val="11"/>
    </font>
    <font>
      <b/>
      <color rgb="FF92400E"/>
      <sz val="11"/>
    </font>
    <font>
      <i/>
      <color rgb="FF6B7280"/>
      <sz val="10"/>
    </font>
  </fonts>
  <fills count="4">
    <fill>
      <patternFill patternType="none"/>
    </fill>
    <fill>
      <patternFill patternType="gray125"/>
    </fill>
    <fill>
      <patternFill patternType="solid">
        <fgColor rgb="FFF3F4F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E5E7E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164" fontId="0" fillId="0" borderId="0" xfId="0" applyNumberFormat="1"/>
    <xf numFmtId="165" fontId="0" fillId="0" borderId="0" xfId="0" applyNumberFormat="1"/>
    <xf numFmtId="0" fontId="4" fillId="2" borderId="1" xfId="0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165" fontId="4" fillId="2" borderId="1" xfId="0" applyNumberFormat="1" applyFont="1" applyFill="1" applyBorder="1" applyAlignment="1">
      <alignment vertical="center"/>
    </xf>
    <xf numFmtId="0" fontId="5" fillId="0" borderId="0" xfId="0" applyFont="1"/>
    <xf numFmtId="165" fontId="0" fillId="3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165" fontId="0" fillId="2" borderId="0" xfId="0" applyNumberFormat="1" applyFill="1"/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1">
    <dxf>
      <fill>
        <patternFill patternType="solid">
          <bgColor rgb="FFEEF2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11827"/>
  </sheetPr>
  <dimension ref="A1:B21"/>
  <sheetViews>
    <sheetView workbookViewId="0" showGridLines="0"/>
  </sheetViews>
  <sheetFormatPr defaultRowHeight="15" outlineLevelRow="0" outlineLevelCol="0" x14ac:dyDescent="55"/>
  <cols>
    <col min="1" max="1" width="4" customWidth="1"/>
    <col min="2" max="2" width="92" customWidth="1"/>
  </cols>
  <sheetData>
    <row r="1" ht="30" customHeight="1" spans="1:2" x14ac:dyDescent="0.25">
      <c r="A1" t="s">
        <v>0</v>
      </c>
      <c r="B1" s="1" t="s">
        <v>1</v>
      </c>
    </row>
    <row r="2" ht="18" customHeight="1" spans="1:2" x14ac:dyDescent="0.25">
      <c r="A2" t="s">
        <v>0</v>
      </c>
      <c r="B2" s="2" t="s">
        <v>2</v>
      </c>
    </row>
    <row r="3" ht="18" customHeight="1" spans="1:2" x14ac:dyDescent="0.25">
      <c r="A3" t="s">
        <v>0</v>
      </c>
      <c r="B3" s="2" t="s">
        <v>0</v>
      </c>
    </row>
    <row r="4" ht="26" customHeight="1" spans="1:2" x14ac:dyDescent="0.25">
      <c r="A4" t="s">
        <v>0</v>
      </c>
      <c r="B4" s="3" t="s">
        <v>3</v>
      </c>
    </row>
    <row r="5" ht="18" customHeight="1" spans="1:2" x14ac:dyDescent="0.25">
      <c r="A5" t="s">
        <v>0</v>
      </c>
      <c r="B5" s="2" t="s">
        <v>4</v>
      </c>
    </row>
    <row r="6" ht="18" customHeight="1" spans="1:2" x14ac:dyDescent="0.25">
      <c r="A6" t="s">
        <v>0</v>
      </c>
      <c r="B6" s="2" t="s">
        <v>5</v>
      </c>
    </row>
    <row r="7" ht="18" customHeight="1" spans="1:2" x14ac:dyDescent="0.25">
      <c r="A7" t="s">
        <v>0</v>
      </c>
      <c r="B7" s="2" t="s">
        <v>6</v>
      </c>
    </row>
    <row r="8" ht="18" customHeight="1" spans="1:2" x14ac:dyDescent="0.25">
      <c r="A8" t="s">
        <v>0</v>
      </c>
      <c r="B8" s="2" t="s">
        <v>7</v>
      </c>
    </row>
    <row r="9" ht="18" customHeight="1" spans="1:2" x14ac:dyDescent="0.25">
      <c r="A9" t="s">
        <v>0</v>
      </c>
      <c r="B9" s="2" t="s">
        <v>8</v>
      </c>
    </row>
    <row r="10" ht="18" customHeight="1" spans="1:2" x14ac:dyDescent="0.25">
      <c r="A10" t="s">
        <v>0</v>
      </c>
      <c r="B10" s="2" t="s">
        <v>0</v>
      </c>
    </row>
    <row r="11" ht="26" customHeight="1" spans="1:2" x14ac:dyDescent="0.25">
      <c r="A11" t="s">
        <v>0</v>
      </c>
      <c r="B11" s="3" t="s">
        <v>9</v>
      </c>
    </row>
    <row r="12" ht="18" customHeight="1" spans="1:2" x14ac:dyDescent="0.25">
      <c r="A12" t="s">
        <v>0</v>
      </c>
      <c r="B12" s="2" t="s">
        <v>10</v>
      </c>
    </row>
    <row r="13" ht="18" customHeight="1" spans="1:2" x14ac:dyDescent="0.25">
      <c r="A13" t="s">
        <v>0</v>
      </c>
      <c r="B13" s="2" t="s">
        <v>11</v>
      </c>
    </row>
    <row r="14" ht="18" customHeight="1" spans="1:2" x14ac:dyDescent="0.25">
      <c r="A14" t="s">
        <v>0</v>
      </c>
      <c r="B14" s="2" t="s">
        <v>12</v>
      </c>
    </row>
    <row r="15" ht="18" customHeight="1" spans="1:2" x14ac:dyDescent="0.25">
      <c r="A15" t="s">
        <v>0</v>
      </c>
      <c r="B15" s="2" t="s">
        <v>13</v>
      </c>
    </row>
    <row r="16" ht="18" customHeight="1" spans="1:2" x14ac:dyDescent="0.25">
      <c r="A16" t="s">
        <v>0</v>
      </c>
      <c r="B16" s="2" t="s">
        <v>14</v>
      </c>
    </row>
    <row r="17" ht="18" customHeight="1" spans="1:2" x14ac:dyDescent="0.25">
      <c r="A17" t="s">
        <v>0</v>
      </c>
      <c r="B17" s="2" t="s">
        <v>0</v>
      </c>
    </row>
    <row r="18" ht="26" customHeight="1" spans="1:2" x14ac:dyDescent="0.25">
      <c r="A18" t="s">
        <v>0</v>
      </c>
      <c r="B18" s="3" t="s">
        <v>15</v>
      </c>
    </row>
    <row r="19" ht="18" customHeight="1" spans="1:2" x14ac:dyDescent="0.25">
      <c r="A19" t="s">
        <v>0</v>
      </c>
      <c r="B19" s="2" t="s">
        <v>16</v>
      </c>
    </row>
    <row r="20" ht="18" customHeight="1" spans="1:2" x14ac:dyDescent="0.25">
      <c r="A20" t="s">
        <v>0</v>
      </c>
      <c r="B20" s="2" t="s">
        <v>17</v>
      </c>
    </row>
    <row r="21" ht="18" customHeight="1" spans="1:2" x14ac:dyDescent="0.25">
      <c r="A21" t="s">
        <v>0</v>
      </c>
      <c r="B21" s="2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30" customWidth="1"/>
    <col min="3" max="3" width="18" customWidth="1"/>
    <col min="4" max="4" width="14" style="4" customWidth="1"/>
    <col min="5" max="5" width="22" style="5" customWidth="1"/>
    <col min="6" max="6" width="20" style="5" customWidth="1"/>
    <col min="8" max="8" width="52" customWidth="1"/>
  </cols>
  <sheetData>
    <row r="1" ht="22" customHeight="1" spans="1:8" x14ac:dyDescent="0.25">
      <c r="A1" s="6" t="s">
        <v>19</v>
      </c>
      <c r="B1" s="6" t="s">
        <v>20</v>
      </c>
      <c r="C1" s="6" t="s">
        <v>21</v>
      </c>
      <c r="D1" s="7" t="s">
        <v>22</v>
      </c>
      <c r="E1" s="8" t="s">
        <v>23</v>
      </c>
      <c r="F1" s="8" t="s">
        <v>24</v>
      </c>
      <c r="H1" s="9" t="s">
        <v>25</v>
      </c>
    </row>
    <row r="2" spans="1:6" x14ac:dyDescent="0.25">
      <c r="A2" t="s">
        <v>26</v>
      </c>
      <c r="B2" t="s">
        <v>27</v>
      </c>
      <c r="C2" t="s">
        <v>28</v>
      </c>
      <c r="D2" s="4">
        <v>45019</v>
      </c>
      <c r="E2" s="5">
        <v>20</v>
      </c>
      <c r="F2" s="5">
        <v>3</v>
      </c>
    </row>
    <row r="3" spans="1:6" x14ac:dyDescent="0.25">
      <c r="A3" t="s">
        <v>29</v>
      </c>
      <c r="B3" t="s">
        <v>30</v>
      </c>
      <c r="C3" t="s">
        <v>28</v>
      </c>
      <c r="D3" s="4">
        <v>45306</v>
      </c>
      <c r="E3" s="5">
        <v>20</v>
      </c>
      <c r="F3" s="5">
        <v>0</v>
      </c>
    </row>
    <row r="4" spans="1:6" x14ac:dyDescent="0.25">
      <c r="A4" t="s">
        <v>31</v>
      </c>
      <c r="B4" t="s">
        <v>32</v>
      </c>
      <c r="C4" t="s">
        <v>33</v>
      </c>
      <c r="D4" s="4">
        <v>44816</v>
      </c>
      <c r="E4" s="5">
        <v>25</v>
      </c>
      <c r="F4" s="5">
        <v>5</v>
      </c>
    </row>
    <row r="5" spans="1:6" x14ac:dyDescent="0.25">
      <c r="A5" t="s">
        <v>34</v>
      </c>
      <c r="B5" t="s">
        <v>35</v>
      </c>
      <c r="C5" t="s">
        <v>36</v>
      </c>
      <c r="D5" s="4">
        <v>45444</v>
      </c>
      <c r="E5" s="5">
        <v>18</v>
      </c>
      <c r="F5" s="5">
        <v>0</v>
      </c>
    </row>
  </sheetData>
  <autoFilter ref="A1:F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14" customWidth="1"/>
    <col min="3" max="4" width="14" style="4" customWidth="1"/>
    <col min="5" max="5" width="16" style="5" customWidth="1"/>
    <col min="6" max="6" width="12" customWidth="1"/>
    <col min="7" max="7" width="34" customWidth="1"/>
  </cols>
  <sheetData>
    <row r="1" ht="22" customHeight="1" spans="1:7" x14ac:dyDescent="0.25">
      <c r="A1" s="6" t="s">
        <v>37</v>
      </c>
      <c r="B1" s="6" t="s">
        <v>38</v>
      </c>
      <c r="C1" s="7" t="s">
        <v>22</v>
      </c>
      <c r="D1" s="7" t="s">
        <v>39</v>
      </c>
      <c r="E1" s="8" t="s">
        <v>40</v>
      </c>
      <c r="F1" s="6" t="s">
        <v>41</v>
      </c>
      <c r="G1" s="6" t="s">
        <v>42</v>
      </c>
    </row>
    <row r="2" spans="1:7" x14ac:dyDescent="0.25">
      <c r="A2" t="s">
        <v>26</v>
      </c>
      <c r="B2" t="s">
        <v>43</v>
      </c>
      <c r="C2" s="4">
        <v>46209</v>
      </c>
      <c r="D2" s="4">
        <v>46213</v>
      </c>
      <c r="E2" s="5">
        <f>IF(OR(C2="",D2=""),"",NETWORKDAYS(C2,D2,'Company holidays'!$A$2:$A$60))</f>
      </c>
      <c r="F2" t="s">
        <v>44</v>
      </c>
      <c r="G2" t="s">
        <v>45</v>
      </c>
    </row>
    <row r="3" spans="1:7" x14ac:dyDescent="0.25">
      <c r="A3" t="s">
        <v>29</v>
      </c>
      <c r="B3" t="s">
        <v>46</v>
      </c>
      <c r="C3" s="4">
        <v>46083</v>
      </c>
      <c r="D3" s="4">
        <v>46084</v>
      </c>
      <c r="E3" s="5">
        <f>IF(OR(C3="",D3=""),"",NETWORKDAYS(C3,D3,'Company holidays'!$A$2:$A$60))</f>
      </c>
      <c r="F3" t="s">
        <v>44</v>
      </c>
      <c r="G3" t="s">
        <v>0</v>
      </c>
    </row>
    <row r="4" spans="1:7" x14ac:dyDescent="0.25">
      <c r="A4" t="s">
        <v>31</v>
      </c>
      <c r="B4" t="s">
        <v>43</v>
      </c>
      <c r="C4" s="4">
        <v>46377</v>
      </c>
      <c r="D4" s="4">
        <v>46387</v>
      </c>
      <c r="E4" s="5">
        <f>IF(OR(C4="",D4=""),"",NETWORKDAYS(C4,D4,'Company holidays'!$A$2:$A$60))</f>
      </c>
      <c r="F4" t="s">
        <v>47</v>
      </c>
      <c r="G4" t="s">
        <v>48</v>
      </c>
    </row>
    <row r="5" spans="1:7" x14ac:dyDescent="0.25">
      <c r="A5" t="s">
        <v>34</v>
      </c>
      <c r="B5" t="s">
        <v>49</v>
      </c>
      <c r="C5" s="4">
        <v>46160</v>
      </c>
      <c r="D5" s="4">
        <v>46160</v>
      </c>
      <c r="E5" s="5">
        <f>IF(OR(C5="",D5=""),"",NETWORKDAYS(C5,D5,'Company holidays'!$A$2:$A$60))</f>
      </c>
      <c r="F5" t="s">
        <v>44</v>
      </c>
      <c r="G5" t="s">
        <v>50</v>
      </c>
    </row>
    <row r="6" spans="1:7" x14ac:dyDescent="0.25">
      <c r="A6" t="s">
        <v>0</v>
      </c>
      <c r="B6" t="s">
        <v>0</v>
      </c>
      <c r="C6" s="4" t="s">
        <v>0</v>
      </c>
      <c r="D6" s="4" t="s">
        <v>0</v>
      </c>
      <c r="E6" s="5">
        <f>IF(OR(C6="",D6=""),"",NETWORKDAYS(C6,D6,'Company holidays'!$A$2:$A$60))</f>
      </c>
      <c r="F6" t="s">
        <v>0</v>
      </c>
      <c r="G6" t="s">
        <v>0</v>
      </c>
    </row>
    <row r="7" spans="1:7" x14ac:dyDescent="0.25">
      <c r="A7" t="s">
        <v>0</v>
      </c>
      <c r="B7" t="s">
        <v>0</v>
      </c>
      <c r="C7" s="4" t="s">
        <v>0</v>
      </c>
      <c r="D7" s="4" t="s">
        <v>0</v>
      </c>
      <c r="E7" s="5">
        <f>IF(OR(C7="",D7=""),"",NETWORKDAYS(C7,D7,'Company holidays'!$A$2:$A$60))</f>
      </c>
      <c r="F7" t="s">
        <v>0</v>
      </c>
      <c r="G7" t="s">
        <v>0</v>
      </c>
    </row>
    <row r="8" spans="1:7" x14ac:dyDescent="0.25">
      <c r="A8" t="s">
        <v>0</v>
      </c>
      <c r="B8" t="s">
        <v>0</v>
      </c>
      <c r="C8" s="4" t="s">
        <v>0</v>
      </c>
      <c r="D8" s="4" t="s">
        <v>0</v>
      </c>
      <c r="E8" s="5">
        <f>IF(OR(C8="",D8=""),"",NETWORKDAYS(C8,D8,'Company holidays'!$A$2:$A$60))</f>
      </c>
      <c r="F8" t="s">
        <v>0</v>
      </c>
      <c r="G8" t="s">
        <v>0</v>
      </c>
    </row>
    <row r="9" spans="1:7" x14ac:dyDescent="0.25">
      <c r="A9" t="s">
        <v>0</v>
      </c>
      <c r="B9" t="s">
        <v>0</v>
      </c>
      <c r="C9" s="4" t="s">
        <v>0</v>
      </c>
      <c r="D9" s="4" t="s">
        <v>0</v>
      </c>
      <c r="E9" s="5">
        <f>IF(OR(C9="",D9=""),"",NETWORKDAYS(C9,D9,'Company holidays'!$A$2:$A$60))</f>
      </c>
      <c r="F9" t="s">
        <v>0</v>
      </c>
      <c r="G9" t="s">
        <v>0</v>
      </c>
    </row>
    <row r="10" spans="1:7" x14ac:dyDescent="0.25">
      <c r="A10" t="s">
        <v>0</v>
      </c>
      <c r="B10" t="s">
        <v>0</v>
      </c>
      <c r="C10" s="4" t="s">
        <v>0</v>
      </c>
      <c r="D10" s="4" t="s">
        <v>0</v>
      </c>
      <c r="E10" s="5">
        <f>IF(OR(C10="",D10=""),"",NETWORKDAYS(C10,D10,'Company holidays'!$A$2:$A$60))</f>
      </c>
      <c r="F10" t="s">
        <v>0</v>
      </c>
      <c r="G10" t="s">
        <v>0</v>
      </c>
    </row>
    <row r="11" spans="1:7" x14ac:dyDescent="0.25">
      <c r="A11" t="s">
        <v>0</v>
      </c>
      <c r="B11" t="s">
        <v>0</v>
      </c>
      <c r="C11" s="4" t="s">
        <v>0</v>
      </c>
      <c r="D11" s="4" t="s">
        <v>0</v>
      </c>
      <c r="E11" s="5">
        <f>IF(OR(C11="",D11=""),"",NETWORKDAYS(C11,D11,'Company holidays'!$A$2:$A$60))</f>
      </c>
      <c r="F11" t="s">
        <v>0</v>
      </c>
      <c r="G11" t="s">
        <v>0</v>
      </c>
    </row>
    <row r="12" spans="1:7" x14ac:dyDescent="0.25">
      <c r="A12" t="s">
        <v>0</v>
      </c>
      <c r="B12" t="s">
        <v>0</v>
      </c>
      <c r="C12" s="4" t="s">
        <v>0</v>
      </c>
      <c r="D12" s="4" t="s">
        <v>0</v>
      </c>
      <c r="E12" s="5">
        <f>IF(OR(C12="",D12=""),"",NETWORKDAYS(C12,D12,'Company holidays'!$A$2:$A$60))</f>
      </c>
      <c r="F12" t="s">
        <v>0</v>
      </c>
      <c r="G12" t="s">
        <v>0</v>
      </c>
    </row>
    <row r="13" spans="1:7" x14ac:dyDescent="0.25">
      <c r="A13" t="s">
        <v>0</v>
      </c>
      <c r="B13" t="s">
        <v>0</v>
      </c>
      <c r="C13" s="4" t="s">
        <v>0</v>
      </c>
      <c r="D13" s="4" t="s">
        <v>0</v>
      </c>
      <c r="E13" s="5">
        <f>IF(OR(C13="",D13=""),"",NETWORKDAYS(C13,D13,'Company holidays'!$A$2:$A$60))</f>
      </c>
      <c r="F13" t="s">
        <v>0</v>
      </c>
      <c r="G13" t="s">
        <v>0</v>
      </c>
    </row>
    <row r="14" spans="1:7" x14ac:dyDescent="0.25">
      <c r="A14" t="s">
        <v>0</v>
      </c>
      <c r="B14" t="s">
        <v>0</v>
      </c>
      <c r="C14" s="4" t="s">
        <v>0</v>
      </c>
      <c r="D14" s="4" t="s">
        <v>0</v>
      </c>
      <c r="E14" s="5">
        <f>IF(OR(C14="",D14=""),"",NETWORKDAYS(C14,D14,'Company holidays'!$A$2:$A$60))</f>
      </c>
      <c r="F14" t="s">
        <v>0</v>
      </c>
      <c r="G14" t="s">
        <v>0</v>
      </c>
    </row>
    <row r="15" spans="1:7" x14ac:dyDescent="0.25">
      <c r="A15" t="s">
        <v>0</v>
      </c>
      <c r="B15" t="s">
        <v>0</v>
      </c>
      <c r="C15" s="4" t="s">
        <v>0</v>
      </c>
      <c r="D15" s="4" t="s">
        <v>0</v>
      </c>
      <c r="E15" s="5">
        <f>IF(OR(C15="",D15=""),"",NETWORKDAYS(C15,D15,'Company holidays'!$A$2:$A$60))</f>
      </c>
      <c r="F15" t="s">
        <v>0</v>
      </c>
      <c r="G15" t="s">
        <v>0</v>
      </c>
    </row>
    <row r="16" spans="1:7" x14ac:dyDescent="0.25">
      <c r="A16" t="s">
        <v>0</v>
      </c>
      <c r="B16" t="s">
        <v>0</v>
      </c>
      <c r="C16" s="4" t="s">
        <v>0</v>
      </c>
      <c r="D16" s="4" t="s">
        <v>0</v>
      </c>
      <c r="E16" s="5">
        <f>IF(OR(C16="",D16=""),"",NETWORKDAYS(C16,D16,'Company holidays'!$A$2:$A$60))</f>
      </c>
      <c r="F16" t="s">
        <v>0</v>
      </c>
      <c r="G16" t="s">
        <v>0</v>
      </c>
    </row>
    <row r="17" spans="1:7" x14ac:dyDescent="0.25">
      <c r="A17" t="s">
        <v>0</v>
      </c>
      <c r="B17" t="s">
        <v>0</v>
      </c>
      <c r="C17" s="4" t="s">
        <v>0</v>
      </c>
      <c r="D17" s="4" t="s">
        <v>0</v>
      </c>
      <c r="E17" s="5">
        <f>IF(OR(C17="",D17=""),"",NETWORKDAYS(C17,D17,'Company holidays'!$A$2:$A$60))</f>
      </c>
      <c r="F17" t="s">
        <v>0</v>
      </c>
      <c r="G17" t="s">
        <v>0</v>
      </c>
    </row>
    <row r="18" spans="1:7" x14ac:dyDescent="0.25">
      <c r="A18" t="s">
        <v>0</v>
      </c>
      <c r="B18" t="s">
        <v>0</v>
      </c>
      <c r="C18" s="4" t="s">
        <v>0</v>
      </c>
      <c r="D18" s="4" t="s">
        <v>0</v>
      </c>
      <c r="E18" s="5">
        <f>IF(OR(C18="",D18=""),"",NETWORKDAYS(C18,D18,'Company holidays'!$A$2:$A$60))</f>
      </c>
      <c r="F18" t="s">
        <v>0</v>
      </c>
      <c r="G18" t="s">
        <v>0</v>
      </c>
    </row>
    <row r="19" spans="1:7" x14ac:dyDescent="0.25">
      <c r="A19" t="s">
        <v>0</v>
      </c>
      <c r="B19" t="s">
        <v>0</v>
      </c>
      <c r="C19" s="4" t="s">
        <v>0</v>
      </c>
      <c r="D19" s="4" t="s">
        <v>0</v>
      </c>
      <c r="E19" s="5">
        <f>IF(OR(C19="",D19=""),"",NETWORKDAYS(C19,D19,'Company holidays'!$A$2:$A$60))</f>
      </c>
      <c r="F19" t="s">
        <v>0</v>
      </c>
      <c r="G19" t="s">
        <v>0</v>
      </c>
    </row>
    <row r="20" spans="1:7" x14ac:dyDescent="0.25">
      <c r="A20" t="s">
        <v>0</v>
      </c>
      <c r="B20" t="s">
        <v>0</v>
      </c>
      <c r="C20" s="4" t="s">
        <v>0</v>
      </c>
      <c r="D20" s="4" t="s">
        <v>0</v>
      </c>
      <c r="E20" s="5">
        <f>IF(OR(C20="",D20=""),"",NETWORKDAYS(C20,D20,'Company holidays'!$A$2:$A$60))</f>
      </c>
      <c r="F20" t="s">
        <v>0</v>
      </c>
      <c r="G20" t="s">
        <v>0</v>
      </c>
    </row>
    <row r="21" spans="1:7" x14ac:dyDescent="0.25">
      <c r="A21" t="s">
        <v>0</v>
      </c>
      <c r="B21" t="s">
        <v>0</v>
      </c>
      <c r="C21" s="4" t="s">
        <v>0</v>
      </c>
      <c r="D21" s="4" t="s">
        <v>0</v>
      </c>
      <c r="E21" s="5">
        <f>IF(OR(C21="",D21=""),"",NETWORKDAYS(C21,D21,'Company holidays'!$A$2:$A$60))</f>
      </c>
      <c r="F21" t="s">
        <v>0</v>
      </c>
      <c r="G21" t="s">
        <v>0</v>
      </c>
    </row>
    <row r="22" spans="1:7" x14ac:dyDescent="0.25">
      <c r="A22" t="s">
        <v>0</v>
      </c>
      <c r="B22" t="s">
        <v>0</v>
      </c>
      <c r="C22" s="4" t="s">
        <v>0</v>
      </c>
      <c r="D22" s="4" t="s">
        <v>0</v>
      </c>
      <c r="E22" s="5">
        <f>IF(OR(C22="",D22=""),"",NETWORKDAYS(C22,D22,'Company holidays'!$A$2:$A$60))</f>
      </c>
      <c r="F22" t="s">
        <v>0</v>
      </c>
      <c r="G22" t="s">
        <v>0</v>
      </c>
    </row>
    <row r="23" spans="1:7" x14ac:dyDescent="0.25">
      <c r="A23" t="s">
        <v>0</v>
      </c>
      <c r="B23" t="s">
        <v>0</v>
      </c>
      <c r="C23" s="4" t="s">
        <v>0</v>
      </c>
      <c r="D23" s="4" t="s">
        <v>0</v>
      </c>
      <c r="E23" s="5">
        <f>IF(OR(C23="",D23=""),"",NETWORKDAYS(C23,D23,'Company holidays'!$A$2:$A$60))</f>
      </c>
      <c r="F23" t="s">
        <v>0</v>
      </c>
      <c r="G23" t="s">
        <v>0</v>
      </c>
    </row>
    <row r="24" spans="1:7" x14ac:dyDescent="0.25">
      <c r="A24" t="s">
        <v>0</v>
      </c>
      <c r="B24" t="s">
        <v>0</v>
      </c>
      <c r="C24" s="4" t="s">
        <v>0</v>
      </c>
      <c r="D24" s="4" t="s">
        <v>0</v>
      </c>
      <c r="E24" s="5">
        <f>IF(OR(C24="",D24=""),"",NETWORKDAYS(C24,D24,'Company holidays'!$A$2:$A$60))</f>
      </c>
      <c r="F24" t="s">
        <v>0</v>
      </c>
      <c r="G24" t="s">
        <v>0</v>
      </c>
    </row>
    <row r="25" spans="1:7" x14ac:dyDescent="0.25">
      <c r="A25" t="s">
        <v>0</v>
      </c>
      <c r="B25" t="s">
        <v>0</v>
      </c>
      <c r="C25" s="4" t="s">
        <v>0</v>
      </c>
      <c r="D25" s="4" t="s">
        <v>0</v>
      </c>
      <c r="E25" s="5">
        <f>IF(OR(C25="",D25=""),"",NETWORKDAYS(C25,D25,'Company holidays'!$A$2:$A$60))</f>
      </c>
      <c r="F25" t="s">
        <v>0</v>
      </c>
      <c r="G25" t="s">
        <v>0</v>
      </c>
    </row>
    <row r="26" spans="1:7" x14ac:dyDescent="0.25">
      <c r="A26" t="s">
        <v>0</v>
      </c>
      <c r="B26" t="s">
        <v>0</v>
      </c>
      <c r="C26" s="4" t="s">
        <v>0</v>
      </c>
      <c r="D26" s="4" t="s">
        <v>0</v>
      </c>
      <c r="E26" s="5">
        <f>IF(OR(C26="",D26=""),"",NETWORKDAYS(C26,D26,'Company holidays'!$A$2:$A$60))</f>
      </c>
      <c r="F26" t="s">
        <v>0</v>
      </c>
      <c r="G26" t="s">
        <v>0</v>
      </c>
    </row>
    <row r="27" spans="1:7" x14ac:dyDescent="0.25">
      <c r="A27" t="s">
        <v>0</v>
      </c>
      <c r="B27" t="s">
        <v>0</v>
      </c>
      <c r="C27" s="4" t="s">
        <v>0</v>
      </c>
      <c r="D27" s="4" t="s">
        <v>0</v>
      </c>
      <c r="E27" s="5">
        <f>IF(OR(C27="",D27=""),"",NETWORKDAYS(C27,D27,'Company holidays'!$A$2:$A$60))</f>
      </c>
      <c r="F27" t="s">
        <v>0</v>
      </c>
      <c r="G27" t="s">
        <v>0</v>
      </c>
    </row>
    <row r="28" spans="1:7" x14ac:dyDescent="0.25">
      <c r="A28" t="s">
        <v>0</v>
      </c>
      <c r="B28" t="s">
        <v>0</v>
      </c>
      <c r="C28" s="4" t="s">
        <v>0</v>
      </c>
      <c r="D28" s="4" t="s">
        <v>0</v>
      </c>
      <c r="E28" s="5">
        <f>IF(OR(C28="",D28=""),"",NETWORKDAYS(C28,D28,'Company holidays'!$A$2:$A$60))</f>
      </c>
      <c r="F28" t="s">
        <v>0</v>
      </c>
      <c r="G28" t="s">
        <v>0</v>
      </c>
    </row>
    <row r="29" spans="1:7" x14ac:dyDescent="0.25">
      <c r="A29" t="s">
        <v>0</v>
      </c>
      <c r="B29" t="s">
        <v>0</v>
      </c>
      <c r="C29" s="4" t="s">
        <v>0</v>
      </c>
      <c r="D29" s="4" t="s">
        <v>0</v>
      </c>
      <c r="E29" s="5">
        <f>IF(OR(C29="",D29=""),"",NETWORKDAYS(C29,D29,'Company holidays'!$A$2:$A$60))</f>
      </c>
      <c r="F29" t="s">
        <v>0</v>
      </c>
      <c r="G29" t="s">
        <v>0</v>
      </c>
    </row>
    <row r="30" spans="1:7" x14ac:dyDescent="0.25">
      <c r="A30" t="s">
        <v>0</v>
      </c>
      <c r="B30" t="s">
        <v>0</v>
      </c>
      <c r="C30" s="4" t="s">
        <v>0</v>
      </c>
      <c r="D30" s="4" t="s">
        <v>0</v>
      </c>
      <c r="E30" s="5">
        <f>IF(OR(C30="",D30=""),"",NETWORKDAYS(C30,D30,'Company holidays'!$A$2:$A$60))</f>
      </c>
      <c r="F30" t="s">
        <v>0</v>
      </c>
      <c r="G30" t="s">
        <v>0</v>
      </c>
    </row>
    <row r="31" spans="1:7" x14ac:dyDescent="0.25">
      <c r="A31" t="s">
        <v>0</v>
      </c>
      <c r="B31" t="s">
        <v>0</v>
      </c>
      <c r="C31" s="4" t="s">
        <v>0</v>
      </c>
      <c r="D31" s="4" t="s">
        <v>0</v>
      </c>
      <c r="E31" s="5">
        <f>IF(OR(C31="",D31=""),"",NETWORKDAYS(C31,D31,'Company holidays'!$A$2:$A$60))</f>
      </c>
      <c r="F31" t="s">
        <v>0</v>
      </c>
      <c r="G31" t="s">
        <v>0</v>
      </c>
    </row>
    <row r="32" spans="1:7" x14ac:dyDescent="0.25">
      <c r="A32" t="s">
        <v>0</v>
      </c>
      <c r="B32" t="s">
        <v>0</v>
      </c>
      <c r="C32" s="4" t="s">
        <v>0</v>
      </c>
      <c r="D32" s="4" t="s">
        <v>0</v>
      </c>
      <c r="E32" s="5">
        <f>IF(OR(C32="",D32=""),"",NETWORKDAYS(C32,D32,'Company holidays'!$A$2:$A$60))</f>
      </c>
      <c r="F32" t="s">
        <v>0</v>
      </c>
      <c r="G32" t="s">
        <v>0</v>
      </c>
    </row>
    <row r="33" spans="1:7" x14ac:dyDescent="0.25">
      <c r="A33" t="s">
        <v>0</v>
      </c>
      <c r="B33" t="s">
        <v>0</v>
      </c>
      <c r="C33" s="4" t="s">
        <v>0</v>
      </c>
      <c r="D33" s="4" t="s">
        <v>0</v>
      </c>
      <c r="E33" s="5">
        <f>IF(OR(C33="",D33=""),"",NETWORKDAYS(C33,D33,'Company holidays'!$A$2:$A$60))</f>
      </c>
      <c r="F33" t="s">
        <v>0</v>
      </c>
      <c r="G33" t="s">
        <v>0</v>
      </c>
    </row>
    <row r="34" spans="1:7" x14ac:dyDescent="0.25">
      <c r="A34" t="s">
        <v>0</v>
      </c>
      <c r="B34" t="s">
        <v>0</v>
      </c>
      <c r="C34" s="4" t="s">
        <v>0</v>
      </c>
      <c r="D34" s="4" t="s">
        <v>0</v>
      </c>
      <c r="E34" s="5">
        <f>IF(OR(C34="",D34=""),"",NETWORKDAYS(C34,D34,'Company holidays'!$A$2:$A$60))</f>
      </c>
      <c r="F34" t="s">
        <v>0</v>
      </c>
      <c r="G34" t="s">
        <v>0</v>
      </c>
    </row>
    <row r="35" spans="1:7" x14ac:dyDescent="0.25">
      <c r="A35" t="s">
        <v>0</v>
      </c>
      <c r="B35" t="s">
        <v>0</v>
      </c>
      <c r="C35" s="4" t="s">
        <v>0</v>
      </c>
      <c r="D35" s="4" t="s">
        <v>0</v>
      </c>
      <c r="E35" s="5">
        <f>IF(OR(C35="",D35=""),"",NETWORKDAYS(C35,D35,'Company holidays'!$A$2:$A$60))</f>
      </c>
      <c r="F35" t="s">
        <v>0</v>
      </c>
      <c r="G35" t="s">
        <v>0</v>
      </c>
    </row>
    <row r="36" spans="1:7" x14ac:dyDescent="0.25">
      <c r="A36" t="s">
        <v>0</v>
      </c>
      <c r="B36" t="s">
        <v>0</v>
      </c>
      <c r="C36" s="4" t="s">
        <v>0</v>
      </c>
      <c r="D36" s="4" t="s">
        <v>0</v>
      </c>
      <c r="E36" s="5">
        <f>IF(OR(C36="",D36=""),"",NETWORKDAYS(C36,D36,'Company holidays'!$A$2:$A$60))</f>
      </c>
      <c r="F36" t="s">
        <v>0</v>
      </c>
      <c r="G36" t="s">
        <v>0</v>
      </c>
    </row>
    <row r="37" spans="1:7" x14ac:dyDescent="0.25">
      <c r="A37" t="s">
        <v>0</v>
      </c>
      <c r="B37" t="s">
        <v>0</v>
      </c>
      <c r="C37" s="4" t="s">
        <v>0</v>
      </c>
      <c r="D37" s="4" t="s">
        <v>0</v>
      </c>
      <c r="E37" s="5">
        <f>IF(OR(C37="",D37=""),"",NETWORKDAYS(C37,D37,'Company holidays'!$A$2:$A$60))</f>
      </c>
      <c r="F37" t="s">
        <v>0</v>
      </c>
      <c r="G37" t="s">
        <v>0</v>
      </c>
    </row>
    <row r="38" spans="1:7" x14ac:dyDescent="0.25">
      <c r="A38" t="s">
        <v>0</v>
      </c>
      <c r="B38" t="s">
        <v>0</v>
      </c>
      <c r="C38" s="4" t="s">
        <v>0</v>
      </c>
      <c r="D38" s="4" t="s">
        <v>0</v>
      </c>
      <c r="E38" s="5">
        <f>IF(OR(C38="",D38=""),"",NETWORKDAYS(C38,D38,'Company holidays'!$A$2:$A$60))</f>
      </c>
      <c r="F38" t="s">
        <v>0</v>
      </c>
      <c r="G38" t="s">
        <v>0</v>
      </c>
    </row>
    <row r="39" spans="1:7" x14ac:dyDescent="0.25">
      <c r="A39" t="s">
        <v>0</v>
      </c>
      <c r="B39" t="s">
        <v>0</v>
      </c>
      <c r="C39" s="4" t="s">
        <v>0</v>
      </c>
      <c r="D39" s="4" t="s">
        <v>0</v>
      </c>
      <c r="E39" s="5">
        <f>IF(OR(C39="",D39=""),"",NETWORKDAYS(C39,D39,'Company holidays'!$A$2:$A$60))</f>
      </c>
      <c r="F39" t="s">
        <v>0</v>
      </c>
      <c r="G39" t="s">
        <v>0</v>
      </c>
    </row>
    <row r="40" spans="1:7" x14ac:dyDescent="0.25">
      <c r="A40" t="s">
        <v>0</v>
      </c>
      <c r="B40" t="s">
        <v>0</v>
      </c>
      <c r="C40" s="4" t="s">
        <v>0</v>
      </c>
      <c r="D40" s="4" t="s">
        <v>0</v>
      </c>
      <c r="E40" s="5">
        <f>IF(OR(C40="",D40=""),"",NETWORKDAYS(C40,D40,'Company holidays'!$A$2:$A$60))</f>
      </c>
      <c r="F40" t="s">
        <v>0</v>
      </c>
      <c r="G40" t="s">
        <v>0</v>
      </c>
    </row>
    <row r="41" spans="1:7" x14ac:dyDescent="0.25">
      <c r="A41" t="s">
        <v>0</v>
      </c>
      <c r="B41" t="s">
        <v>0</v>
      </c>
      <c r="C41" s="4" t="s">
        <v>0</v>
      </c>
      <c r="D41" s="4" t="s">
        <v>0</v>
      </c>
      <c r="E41" s="5">
        <f>IF(OR(C41="",D41=""),"",NETWORKDAYS(C41,D41,'Company holidays'!$A$2:$A$60))</f>
      </c>
      <c r="F41" t="s">
        <v>0</v>
      </c>
      <c r="G41" t="s">
        <v>0</v>
      </c>
    </row>
    <row r="42" spans="1:7" x14ac:dyDescent="0.25">
      <c r="A42" t="s">
        <v>0</v>
      </c>
      <c r="B42" t="s">
        <v>0</v>
      </c>
      <c r="C42" s="4" t="s">
        <v>0</v>
      </c>
      <c r="D42" s="4" t="s">
        <v>0</v>
      </c>
      <c r="E42" s="5">
        <f>IF(OR(C42="",D42=""),"",NETWORKDAYS(C42,D42,'Company holidays'!$A$2:$A$60))</f>
      </c>
      <c r="F42" t="s">
        <v>0</v>
      </c>
      <c r="G42" t="s">
        <v>0</v>
      </c>
    </row>
    <row r="43" spans="1:7" x14ac:dyDescent="0.25">
      <c r="A43" t="s">
        <v>0</v>
      </c>
      <c r="B43" t="s">
        <v>0</v>
      </c>
      <c r="C43" s="4" t="s">
        <v>0</v>
      </c>
      <c r="D43" s="4" t="s">
        <v>0</v>
      </c>
      <c r="E43" s="5">
        <f>IF(OR(C43="",D43=""),"",NETWORKDAYS(C43,D43,'Company holidays'!$A$2:$A$60))</f>
      </c>
      <c r="F43" t="s">
        <v>0</v>
      </c>
      <c r="G43" t="s">
        <v>0</v>
      </c>
    </row>
    <row r="44" spans="1:7" x14ac:dyDescent="0.25">
      <c r="A44" t="s">
        <v>0</v>
      </c>
      <c r="B44" t="s">
        <v>0</v>
      </c>
      <c r="C44" s="4" t="s">
        <v>0</v>
      </c>
      <c r="D44" s="4" t="s">
        <v>0</v>
      </c>
      <c r="E44" s="5">
        <f>IF(OR(C44="",D44=""),"",NETWORKDAYS(C44,D44,'Company holidays'!$A$2:$A$60))</f>
      </c>
      <c r="F44" t="s">
        <v>0</v>
      </c>
      <c r="G44" t="s">
        <v>0</v>
      </c>
    </row>
    <row r="45" spans="1:7" x14ac:dyDescent="0.25">
      <c r="A45" t="s">
        <v>0</v>
      </c>
      <c r="B45" t="s">
        <v>0</v>
      </c>
      <c r="C45" s="4" t="s">
        <v>0</v>
      </c>
      <c r="D45" s="4" t="s">
        <v>0</v>
      </c>
      <c r="E45" s="5">
        <f>IF(OR(C45="",D45=""),"",NETWORKDAYS(C45,D45,'Company holidays'!$A$2:$A$60))</f>
      </c>
      <c r="F45" t="s">
        <v>0</v>
      </c>
      <c r="G45" t="s">
        <v>0</v>
      </c>
    </row>
    <row r="46" spans="1:7" x14ac:dyDescent="0.25">
      <c r="A46" t="s">
        <v>0</v>
      </c>
      <c r="B46" t="s">
        <v>0</v>
      </c>
      <c r="C46" s="4" t="s">
        <v>0</v>
      </c>
      <c r="D46" s="4" t="s">
        <v>0</v>
      </c>
      <c r="E46" s="5">
        <f>IF(OR(C46="",D46=""),"",NETWORKDAYS(C46,D46,'Company holidays'!$A$2:$A$60))</f>
      </c>
      <c r="F46" t="s">
        <v>0</v>
      </c>
      <c r="G46" t="s">
        <v>0</v>
      </c>
    </row>
    <row r="47" spans="1:7" x14ac:dyDescent="0.25">
      <c r="A47" t="s">
        <v>0</v>
      </c>
      <c r="B47" t="s">
        <v>0</v>
      </c>
      <c r="C47" s="4" t="s">
        <v>0</v>
      </c>
      <c r="D47" s="4" t="s">
        <v>0</v>
      </c>
      <c r="E47" s="5">
        <f>IF(OR(C47="",D47=""),"",NETWORKDAYS(C47,D47,'Company holidays'!$A$2:$A$60))</f>
      </c>
      <c r="F47" t="s">
        <v>0</v>
      </c>
      <c r="G47" t="s">
        <v>0</v>
      </c>
    </row>
    <row r="48" spans="1:7" x14ac:dyDescent="0.25">
      <c r="A48" t="s">
        <v>0</v>
      </c>
      <c r="B48" t="s">
        <v>0</v>
      </c>
      <c r="C48" s="4" t="s">
        <v>0</v>
      </c>
      <c r="D48" s="4" t="s">
        <v>0</v>
      </c>
      <c r="E48" s="5">
        <f>IF(OR(C48="",D48=""),"",NETWORKDAYS(C48,D48,'Company holidays'!$A$2:$A$60))</f>
      </c>
      <c r="F48" t="s">
        <v>0</v>
      </c>
      <c r="G48" t="s">
        <v>0</v>
      </c>
    </row>
    <row r="49" spans="1:7" x14ac:dyDescent="0.25">
      <c r="A49" t="s">
        <v>0</v>
      </c>
      <c r="B49" t="s">
        <v>0</v>
      </c>
      <c r="C49" s="4" t="s">
        <v>0</v>
      </c>
      <c r="D49" s="4" t="s">
        <v>0</v>
      </c>
      <c r="E49" s="5">
        <f>IF(OR(C49="",D49=""),"",NETWORKDAYS(C49,D49,'Company holidays'!$A$2:$A$60))</f>
      </c>
      <c r="F49" t="s">
        <v>0</v>
      </c>
      <c r="G49" t="s">
        <v>0</v>
      </c>
    </row>
    <row r="50" spans="1:7" x14ac:dyDescent="0.25">
      <c r="A50" t="s">
        <v>0</v>
      </c>
      <c r="B50" t="s">
        <v>0</v>
      </c>
      <c r="C50" s="4" t="s">
        <v>0</v>
      </c>
      <c r="D50" s="4" t="s">
        <v>0</v>
      </c>
      <c r="E50" s="5">
        <f>IF(OR(C50="",D50=""),"",NETWORKDAYS(C50,D50,'Company holidays'!$A$2:$A$60))</f>
      </c>
      <c r="F50" t="s">
        <v>0</v>
      </c>
      <c r="G50" t="s">
        <v>0</v>
      </c>
    </row>
    <row r="51" spans="1:7" x14ac:dyDescent="0.25">
      <c r="A51" t="s">
        <v>0</v>
      </c>
      <c r="B51" t="s">
        <v>0</v>
      </c>
      <c r="C51" s="4" t="s">
        <v>0</v>
      </c>
      <c r="D51" s="4" t="s">
        <v>0</v>
      </c>
      <c r="E51" s="5">
        <f>IF(OR(C51="",D51=""),"",NETWORKDAYS(C51,D51,'Company holidays'!$A$2:$A$60))</f>
      </c>
      <c r="F51" t="s">
        <v>0</v>
      </c>
      <c r="G51" t="s">
        <v>0</v>
      </c>
    </row>
    <row r="52" spans="1:7" x14ac:dyDescent="0.25">
      <c r="A52" t="s">
        <v>0</v>
      </c>
      <c r="B52" t="s">
        <v>0</v>
      </c>
      <c r="C52" s="4" t="s">
        <v>0</v>
      </c>
      <c r="D52" s="4" t="s">
        <v>0</v>
      </c>
      <c r="E52" s="5">
        <f>IF(OR(C52="",D52=""),"",NETWORKDAYS(C52,D52,'Company holidays'!$A$2:$A$60))</f>
      </c>
      <c r="F52" t="s">
        <v>0</v>
      </c>
      <c r="G52" t="s">
        <v>0</v>
      </c>
    </row>
    <row r="53" spans="1:7" x14ac:dyDescent="0.25">
      <c r="A53" t="s">
        <v>0</v>
      </c>
      <c r="B53" t="s">
        <v>0</v>
      </c>
      <c r="C53" s="4" t="s">
        <v>0</v>
      </c>
      <c r="D53" s="4" t="s">
        <v>0</v>
      </c>
      <c r="E53" s="5">
        <f>IF(OR(C53="",D53=""),"",NETWORKDAYS(C53,D53,'Company holidays'!$A$2:$A$60))</f>
      </c>
      <c r="F53" t="s">
        <v>0</v>
      </c>
      <c r="G53" t="s">
        <v>0</v>
      </c>
    </row>
    <row r="54" spans="1:7" x14ac:dyDescent="0.25">
      <c r="A54" t="s">
        <v>0</v>
      </c>
      <c r="B54" t="s">
        <v>0</v>
      </c>
      <c r="C54" s="4" t="s">
        <v>0</v>
      </c>
      <c r="D54" s="4" t="s">
        <v>0</v>
      </c>
      <c r="E54" s="5">
        <f>IF(OR(C54="",D54=""),"",NETWORKDAYS(C54,D54,'Company holidays'!$A$2:$A$60))</f>
      </c>
      <c r="F54" t="s">
        <v>0</v>
      </c>
      <c r="G54" t="s">
        <v>0</v>
      </c>
    </row>
    <row r="55" spans="1:7" x14ac:dyDescent="0.25">
      <c r="A55" t="s">
        <v>0</v>
      </c>
      <c r="B55" t="s">
        <v>0</v>
      </c>
      <c r="C55" s="4" t="s">
        <v>0</v>
      </c>
      <c r="D55" s="4" t="s">
        <v>0</v>
      </c>
      <c r="E55" s="5">
        <f>IF(OR(C55="",D55=""),"",NETWORKDAYS(C55,D55,'Company holidays'!$A$2:$A$60))</f>
      </c>
      <c r="F55" t="s">
        <v>0</v>
      </c>
      <c r="G55" t="s">
        <v>0</v>
      </c>
    </row>
    <row r="56" spans="1:7" x14ac:dyDescent="0.25">
      <c r="A56" t="s">
        <v>0</v>
      </c>
      <c r="B56" t="s">
        <v>0</v>
      </c>
      <c r="C56" s="4" t="s">
        <v>0</v>
      </c>
      <c r="D56" s="4" t="s">
        <v>0</v>
      </c>
      <c r="E56" s="5">
        <f>IF(OR(C56="",D56=""),"",NETWORKDAYS(C56,D56,'Company holidays'!$A$2:$A$60))</f>
      </c>
      <c r="F56" t="s">
        <v>0</v>
      </c>
      <c r="G56" t="s">
        <v>0</v>
      </c>
    </row>
    <row r="57" spans="1:7" x14ac:dyDescent="0.25">
      <c r="A57" t="s">
        <v>0</v>
      </c>
      <c r="B57" t="s">
        <v>0</v>
      </c>
      <c r="C57" s="4" t="s">
        <v>0</v>
      </c>
      <c r="D57" s="4" t="s">
        <v>0</v>
      </c>
      <c r="E57" s="5">
        <f>IF(OR(C57="",D57=""),"",NETWORKDAYS(C57,D57,'Company holidays'!$A$2:$A$60))</f>
      </c>
      <c r="F57" t="s">
        <v>0</v>
      </c>
      <c r="G57" t="s">
        <v>0</v>
      </c>
    </row>
    <row r="58" spans="1:7" x14ac:dyDescent="0.25">
      <c r="A58" t="s">
        <v>0</v>
      </c>
      <c r="B58" t="s">
        <v>0</v>
      </c>
      <c r="C58" s="4" t="s">
        <v>0</v>
      </c>
      <c r="D58" s="4" t="s">
        <v>0</v>
      </c>
      <c r="E58" s="5">
        <f>IF(OR(C58="",D58=""),"",NETWORKDAYS(C58,D58,'Company holidays'!$A$2:$A$60))</f>
      </c>
      <c r="F58" t="s">
        <v>0</v>
      </c>
      <c r="G58" t="s">
        <v>0</v>
      </c>
    </row>
    <row r="59" spans="1:7" x14ac:dyDescent="0.25">
      <c r="A59" t="s">
        <v>0</v>
      </c>
      <c r="B59" t="s">
        <v>0</v>
      </c>
      <c r="C59" s="4" t="s">
        <v>0</v>
      </c>
      <c r="D59" s="4" t="s">
        <v>0</v>
      </c>
      <c r="E59" s="5">
        <f>IF(OR(C59="",D59=""),"",NETWORKDAYS(C59,D59,'Company holidays'!$A$2:$A$60))</f>
      </c>
      <c r="F59" t="s">
        <v>0</v>
      </c>
      <c r="G59" t="s">
        <v>0</v>
      </c>
    </row>
    <row r="60" spans="1:7" x14ac:dyDescent="0.25">
      <c r="A60" t="s">
        <v>0</v>
      </c>
      <c r="B60" t="s">
        <v>0</v>
      </c>
      <c r="C60" s="4" t="s">
        <v>0</v>
      </c>
      <c r="D60" s="4" t="s">
        <v>0</v>
      </c>
      <c r="E60" s="5">
        <f>IF(OR(C60="",D60=""),"",NETWORKDAYS(C60,D60,'Company holidays'!$A$2:$A$60))</f>
      </c>
      <c r="F60" t="s">
        <v>0</v>
      </c>
      <c r="G60" t="s">
        <v>0</v>
      </c>
    </row>
    <row r="61" spans="1:7" x14ac:dyDescent="0.25">
      <c r="A61" t="s">
        <v>0</v>
      </c>
      <c r="B61" t="s">
        <v>0</v>
      </c>
      <c r="C61" s="4" t="s">
        <v>0</v>
      </c>
      <c r="D61" s="4" t="s">
        <v>0</v>
      </c>
      <c r="E61" s="5">
        <f>IF(OR(C61="",D61=""),"",NETWORKDAYS(C61,D61,'Company holidays'!$A$2:$A$60))</f>
      </c>
      <c r="F61" t="s">
        <v>0</v>
      </c>
      <c r="G61" t="s">
        <v>0</v>
      </c>
    </row>
    <row r="62" spans="1:7" x14ac:dyDescent="0.25">
      <c r="A62" t="s">
        <v>0</v>
      </c>
      <c r="B62" t="s">
        <v>0</v>
      </c>
      <c r="C62" s="4" t="s">
        <v>0</v>
      </c>
      <c r="D62" s="4" t="s">
        <v>0</v>
      </c>
      <c r="E62" s="5">
        <f>IF(OR(C62="",D62=""),"",NETWORKDAYS(C62,D62,'Company holidays'!$A$2:$A$60))</f>
      </c>
      <c r="F62" t="s">
        <v>0</v>
      </c>
      <c r="G62" t="s">
        <v>0</v>
      </c>
    </row>
    <row r="63" spans="1:7" x14ac:dyDescent="0.25">
      <c r="A63" t="s">
        <v>0</v>
      </c>
      <c r="B63" t="s">
        <v>0</v>
      </c>
      <c r="C63" s="4" t="s">
        <v>0</v>
      </c>
      <c r="D63" s="4" t="s">
        <v>0</v>
      </c>
      <c r="E63" s="5">
        <f>IF(OR(C63="",D63=""),"",NETWORKDAYS(C63,D63,'Company holidays'!$A$2:$A$60))</f>
      </c>
      <c r="F63" t="s">
        <v>0</v>
      </c>
      <c r="G63" t="s">
        <v>0</v>
      </c>
    </row>
    <row r="64" spans="1:7" x14ac:dyDescent="0.25">
      <c r="A64" t="s">
        <v>0</v>
      </c>
      <c r="B64" t="s">
        <v>0</v>
      </c>
      <c r="C64" s="4" t="s">
        <v>0</v>
      </c>
      <c r="D64" s="4" t="s">
        <v>0</v>
      </c>
      <c r="E64" s="5">
        <f>IF(OR(C64="",D64=""),"",NETWORKDAYS(C64,D64,'Company holidays'!$A$2:$A$60))</f>
      </c>
      <c r="F64" t="s">
        <v>0</v>
      </c>
      <c r="G64" t="s">
        <v>0</v>
      </c>
    </row>
    <row r="65" spans="1:7" x14ac:dyDescent="0.25">
      <c r="A65" t="s">
        <v>0</v>
      </c>
      <c r="B65" t="s">
        <v>0</v>
      </c>
      <c r="C65" s="4" t="s">
        <v>0</v>
      </c>
      <c r="D65" s="4" t="s">
        <v>0</v>
      </c>
      <c r="E65" s="5">
        <f>IF(OR(C65="",D65=""),"",NETWORKDAYS(C65,D65,'Company holidays'!$A$2:$A$60))</f>
      </c>
      <c r="F65" t="s">
        <v>0</v>
      </c>
      <c r="G65" t="s">
        <v>0</v>
      </c>
    </row>
    <row r="66" spans="1:7" x14ac:dyDescent="0.25">
      <c r="A66" t="s">
        <v>0</v>
      </c>
      <c r="B66" t="s">
        <v>0</v>
      </c>
      <c r="C66" s="4" t="s">
        <v>0</v>
      </c>
      <c r="D66" s="4" t="s">
        <v>0</v>
      </c>
      <c r="E66" s="5">
        <f>IF(OR(C66="",D66=""),"",NETWORKDAYS(C66,D66,'Company holidays'!$A$2:$A$60))</f>
      </c>
      <c r="F66" t="s">
        <v>0</v>
      </c>
      <c r="G66" t="s">
        <v>0</v>
      </c>
    </row>
    <row r="67" spans="1:7" x14ac:dyDescent="0.25">
      <c r="A67" t="s">
        <v>0</v>
      </c>
      <c r="B67" t="s">
        <v>0</v>
      </c>
      <c r="C67" s="4" t="s">
        <v>0</v>
      </c>
      <c r="D67" s="4" t="s">
        <v>0</v>
      </c>
      <c r="E67" s="5">
        <f>IF(OR(C67="",D67=""),"",NETWORKDAYS(C67,D67,'Company holidays'!$A$2:$A$60))</f>
      </c>
      <c r="F67" t="s">
        <v>0</v>
      </c>
      <c r="G67" t="s">
        <v>0</v>
      </c>
    </row>
    <row r="68" spans="1:7" x14ac:dyDescent="0.25">
      <c r="A68" t="s">
        <v>0</v>
      </c>
      <c r="B68" t="s">
        <v>0</v>
      </c>
      <c r="C68" s="4" t="s">
        <v>0</v>
      </c>
      <c r="D68" s="4" t="s">
        <v>0</v>
      </c>
      <c r="E68" s="5">
        <f>IF(OR(C68="",D68=""),"",NETWORKDAYS(C68,D68,'Company holidays'!$A$2:$A$60))</f>
      </c>
      <c r="F68" t="s">
        <v>0</v>
      </c>
      <c r="G68" t="s">
        <v>0</v>
      </c>
    </row>
    <row r="69" spans="1:7" x14ac:dyDescent="0.25">
      <c r="A69" t="s">
        <v>0</v>
      </c>
      <c r="B69" t="s">
        <v>0</v>
      </c>
      <c r="C69" s="4" t="s">
        <v>0</v>
      </c>
      <c r="D69" s="4" t="s">
        <v>0</v>
      </c>
      <c r="E69" s="5">
        <f>IF(OR(C69="",D69=""),"",NETWORKDAYS(C69,D69,'Company holidays'!$A$2:$A$60))</f>
      </c>
      <c r="F69" t="s">
        <v>0</v>
      </c>
      <c r="G69" t="s">
        <v>0</v>
      </c>
    </row>
    <row r="70" spans="1:7" x14ac:dyDescent="0.25">
      <c r="A70" t="s">
        <v>0</v>
      </c>
      <c r="B70" t="s">
        <v>0</v>
      </c>
      <c r="C70" s="4" t="s">
        <v>0</v>
      </c>
      <c r="D70" s="4" t="s">
        <v>0</v>
      </c>
      <c r="E70" s="5">
        <f>IF(OR(C70="",D70=""),"",NETWORKDAYS(C70,D70,'Company holidays'!$A$2:$A$60))</f>
      </c>
      <c r="F70" t="s">
        <v>0</v>
      </c>
      <c r="G70" t="s">
        <v>0</v>
      </c>
    </row>
    <row r="71" spans="1:7" x14ac:dyDescent="0.25">
      <c r="A71" t="s">
        <v>0</v>
      </c>
      <c r="B71" t="s">
        <v>0</v>
      </c>
      <c r="C71" s="4" t="s">
        <v>0</v>
      </c>
      <c r="D71" s="4" t="s">
        <v>0</v>
      </c>
      <c r="E71" s="5">
        <f>IF(OR(C71="",D71=""),"",NETWORKDAYS(C71,D71,'Company holidays'!$A$2:$A$60))</f>
      </c>
      <c r="F71" t="s">
        <v>0</v>
      </c>
      <c r="G71" t="s">
        <v>0</v>
      </c>
    </row>
    <row r="72" spans="1:7" x14ac:dyDescent="0.25">
      <c r="A72" t="s">
        <v>0</v>
      </c>
      <c r="B72" t="s">
        <v>0</v>
      </c>
      <c r="C72" s="4" t="s">
        <v>0</v>
      </c>
      <c r="D72" s="4" t="s">
        <v>0</v>
      </c>
      <c r="E72" s="5">
        <f>IF(OR(C72="",D72=""),"",NETWORKDAYS(C72,D72,'Company holidays'!$A$2:$A$60))</f>
      </c>
      <c r="F72" t="s">
        <v>0</v>
      </c>
      <c r="G72" t="s">
        <v>0</v>
      </c>
    </row>
    <row r="73" spans="1:7" x14ac:dyDescent="0.25">
      <c r="A73" t="s">
        <v>0</v>
      </c>
      <c r="B73" t="s">
        <v>0</v>
      </c>
      <c r="C73" s="4" t="s">
        <v>0</v>
      </c>
      <c r="D73" s="4" t="s">
        <v>0</v>
      </c>
      <c r="E73" s="5">
        <f>IF(OR(C73="",D73=""),"",NETWORKDAYS(C73,D73,'Company holidays'!$A$2:$A$60))</f>
      </c>
      <c r="F73" t="s">
        <v>0</v>
      </c>
      <c r="G73" t="s">
        <v>0</v>
      </c>
    </row>
    <row r="74" spans="1:7" x14ac:dyDescent="0.25">
      <c r="A74" t="s">
        <v>0</v>
      </c>
      <c r="B74" t="s">
        <v>0</v>
      </c>
      <c r="C74" s="4" t="s">
        <v>0</v>
      </c>
      <c r="D74" s="4" t="s">
        <v>0</v>
      </c>
      <c r="E74" s="5">
        <f>IF(OR(C74="",D74=""),"",NETWORKDAYS(C74,D74,'Company holidays'!$A$2:$A$60))</f>
      </c>
      <c r="F74" t="s">
        <v>0</v>
      </c>
      <c r="G74" t="s">
        <v>0</v>
      </c>
    </row>
    <row r="75" spans="1:7" x14ac:dyDescent="0.25">
      <c r="A75" t="s">
        <v>0</v>
      </c>
      <c r="B75" t="s">
        <v>0</v>
      </c>
      <c r="C75" s="4" t="s">
        <v>0</v>
      </c>
      <c r="D75" s="4" t="s">
        <v>0</v>
      </c>
      <c r="E75" s="5">
        <f>IF(OR(C75="",D75=""),"",NETWORKDAYS(C75,D75,'Company holidays'!$A$2:$A$60))</f>
      </c>
      <c r="F75" t="s">
        <v>0</v>
      </c>
      <c r="G75" t="s">
        <v>0</v>
      </c>
    </row>
    <row r="76" spans="1:7" x14ac:dyDescent="0.25">
      <c r="A76" t="s">
        <v>0</v>
      </c>
      <c r="B76" t="s">
        <v>0</v>
      </c>
      <c r="C76" s="4" t="s">
        <v>0</v>
      </c>
      <c r="D76" s="4" t="s">
        <v>0</v>
      </c>
      <c r="E76" s="5">
        <f>IF(OR(C76="",D76=""),"",NETWORKDAYS(C76,D76,'Company holidays'!$A$2:$A$60))</f>
      </c>
      <c r="F76" t="s">
        <v>0</v>
      </c>
      <c r="G76" t="s">
        <v>0</v>
      </c>
    </row>
    <row r="77" spans="1:7" x14ac:dyDescent="0.25">
      <c r="A77" t="s">
        <v>0</v>
      </c>
      <c r="B77" t="s">
        <v>0</v>
      </c>
      <c r="C77" s="4" t="s">
        <v>0</v>
      </c>
      <c r="D77" s="4" t="s">
        <v>0</v>
      </c>
      <c r="E77" s="5">
        <f>IF(OR(C77="",D77=""),"",NETWORKDAYS(C77,D77,'Company holidays'!$A$2:$A$60))</f>
      </c>
      <c r="F77" t="s">
        <v>0</v>
      </c>
      <c r="G77" t="s">
        <v>0</v>
      </c>
    </row>
    <row r="78" spans="1:7" x14ac:dyDescent="0.25">
      <c r="A78" t="s">
        <v>0</v>
      </c>
      <c r="B78" t="s">
        <v>0</v>
      </c>
      <c r="C78" s="4" t="s">
        <v>0</v>
      </c>
      <c r="D78" s="4" t="s">
        <v>0</v>
      </c>
      <c r="E78" s="5">
        <f>IF(OR(C78="",D78=""),"",NETWORKDAYS(C78,D78,'Company holidays'!$A$2:$A$60))</f>
      </c>
      <c r="F78" t="s">
        <v>0</v>
      </c>
      <c r="G78" t="s">
        <v>0</v>
      </c>
    </row>
    <row r="79" spans="1:7" x14ac:dyDescent="0.25">
      <c r="A79" t="s">
        <v>0</v>
      </c>
      <c r="B79" t="s">
        <v>0</v>
      </c>
      <c r="C79" s="4" t="s">
        <v>0</v>
      </c>
      <c r="D79" s="4" t="s">
        <v>0</v>
      </c>
      <c r="E79" s="5">
        <f>IF(OR(C79="",D79=""),"",NETWORKDAYS(C79,D79,'Company holidays'!$A$2:$A$60))</f>
      </c>
      <c r="F79" t="s">
        <v>0</v>
      </c>
      <c r="G79" t="s">
        <v>0</v>
      </c>
    </row>
    <row r="80" spans="1:7" x14ac:dyDescent="0.25">
      <c r="A80" t="s">
        <v>0</v>
      </c>
      <c r="B80" t="s">
        <v>0</v>
      </c>
      <c r="C80" s="4" t="s">
        <v>0</v>
      </c>
      <c r="D80" s="4" t="s">
        <v>0</v>
      </c>
      <c r="E80" s="5">
        <f>IF(OR(C80="",D80=""),"",NETWORKDAYS(C80,D80,'Company holidays'!$A$2:$A$60))</f>
      </c>
      <c r="F80" t="s">
        <v>0</v>
      </c>
      <c r="G80" t="s">
        <v>0</v>
      </c>
    </row>
    <row r="81" spans="1:7" x14ac:dyDescent="0.25">
      <c r="A81" t="s">
        <v>0</v>
      </c>
      <c r="B81" t="s">
        <v>0</v>
      </c>
      <c r="C81" s="4" t="s">
        <v>0</v>
      </c>
      <c r="D81" s="4" t="s">
        <v>0</v>
      </c>
      <c r="E81" s="5">
        <f>IF(OR(C81="",D81=""),"",NETWORKDAYS(C81,D81,'Company holidays'!$A$2:$A$60))</f>
      </c>
      <c r="F81" t="s">
        <v>0</v>
      </c>
      <c r="G81" t="s">
        <v>0</v>
      </c>
    </row>
    <row r="82" spans="1:7" x14ac:dyDescent="0.25">
      <c r="A82" t="s">
        <v>0</v>
      </c>
      <c r="B82" t="s">
        <v>0</v>
      </c>
      <c r="C82" s="4" t="s">
        <v>0</v>
      </c>
      <c r="D82" s="4" t="s">
        <v>0</v>
      </c>
      <c r="E82" s="5">
        <f>IF(OR(C82="",D82=""),"",NETWORKDAYS(C82,D82,'Company holidays'!$A$2:$A$60))</f>
      </c>
      <c r="F82" t="s">
        <v>0</v>
      </c>
      <c r="G82" t="s">
        <v>0</v>
      </c>
    </row>
    <row r="83" spans="1:7" x14ac:dyDescent="0.25">
      <c r="A83" t="s">
        <v>0</v>
      </c>
      <c r="B83" t="s">
        <v>0</v>
      </c>
      <c r="C83" s="4" t="s">
        <v>0</v>
      </c>
      <c r="D83" s="4" t="s">
        <v>0</v>
      </c>
      <c r="E83" s="5">
        <f>IF(OR(C83="",D83=""),"",NETWORKDAYS(C83,D83,'Company holidays'!$A$2:$A$60))</f>
      </c>
      <c r="F83" t="s">
        <v>0</v>
      </c>
      <c r="G83" t="s">
        <v>0</v>
      </c>
    </row>
    <row r="84" spans="1:7" x14ac:dyDescent="0.25">
      <c r="A84" t="s">
        <v>0</v>
      </c>
      <c r="B84" t="s">
        <v>0</v>
      </c>
      <c r="C84" s="4" t="s">
        <v>0</v>
      </c>
      <c r="D84" s="4" t="s">
        <v>0</v>
      </c>
      <c r="E84" s="5">
        <f>IF(OR(C84="",D84=""),"",NETWORKDAYS(C84,D84,'Company holidays'!$A$2:$A$60))</f>
      </c>
      <c r="F84" t="s">
        <v>0</v>
      </c>
      <c r="G84" t="s">
        <v>0</v>
      </c>
    </row>
    <row r="85" spans="1:7" x14ac:dyDescent="0.25">
      <c r="A85" t="s">
        <v>0</v>
      </c>
      <c r="B85" t="s">
        <v>0</v>
      </c>
      <c r="C85" s="4" t="s">
        <v>0</v>
      </c>
      <c r="D85" s="4" t="s">
        <v>0</v>
      </c>
      <c r="E85" s="5">
        <f>IF(OR(C85="",D85=""),"",NETWORKDAYS(C85,D85,'Company holidays'!$A$2:$A$60))</f>
      </c>
      <c r="F85" t="s">
        <v>0</v>
      </c>
      <c r="G85" t="s">
        <v>0</v>
      </c>
    </row>
    <row r="86" spans="1:7" x14ac:dyDescent="0.25">
      <c r="A86" t="s">
        <v>0</v>
      </c>
      <c r="B86" t="s">
        <v>0</v>
      </c>
      <c r="C86" s="4" t="s">
        <v>0</v>
      </c>
      <c r="D86" s="4" t="s">
        <v>0</v>
      </c>
      <c r="E86" s="5">
        <f>IF(OR(C86="",D86=""),"",NETWORKDAYS(C86,D86,'Company holidays'!$A$2:$A$60))</f>
      </c>
      <c r="F86" t="s">
        <v>0</v>
      </c>
      <c r="G86" t="s">
        <v>0</v>
      </c>
    </row>
    <row r="87" spans="1:7" x14ac:dyDescent="0.25">
      <c r="A87" t="s">
        <v>0</v>
      </c>
      <c r="B87" t="s">
        <v>0</v>
      </c>
      <c r="C87" s="4" t="s">
        <v>0</v>
      </c>
      <c r="D87" s="4" t="s">
        <v>0</v>
      </c>
      <c r="E87" s="5">
        <f>IF(OR(C87="",D87=""),"",NETWORKDAYS(C87,D87,'Company holidays'!$A$2:$A$60))</f>
      </c>
      <c r="F87" t="s">
        <v>0</v>
      </c>
      <c r="G87" t="s">
        <v>0</v>
      </c>
    </row>
    <row r="88" spans="1:7" x14ac:dyDescent="0.25">
      <c r="A88" t="s">
        <v>0</v>
      </c>
      <c r="B88" t="s">
        <v>0</v>
      </c>
      <c r="C88" s="4" t="s">
        <v>0</v>
      </c>
      <c r="D88" s="4" t="s">
        <v>0</v>
      </c>
      <c r="E88" s="5">
        <f>IF(OR(C88="",D88=""),"",NETWORKDAYS(C88,D88,'Company holidays'!$A$2:$A$60))</f>
      </c>
      <c r="F88" t="s">
        <v>0</v>
      </c>
      <c r="G88" t="s">
        <v>0</v>
      </c>
    </row>
    <row r="89" spans="1:7" x14ac:dyDescent="0.25">
      <c r="A89" t="s">
        <v>0</v>
      </c>
      <c r="B89" t="s">
        <v>0</v>
      </c>
      <c r="C89" s="4" t="s">
        <v>0</v>
      </c>
      <c r="D89" s="4" t="s">
        <v>0</v>
      </c>
      <c r="E89" s="5">
        <f>IF(OR(C89="",D89=""),"",NETWORKDAYS(C89,D89,'Company holidays'!$A$2:$A$60))</f>
      </c>
      <c r="F89" t="s">
        <v>0</v>
      </c>
      <c r="G89" t="s">
        <v>0</v>
      </c>
    </row>
    <row r="90" spans="1:7" x14ac:dyDescent="0.25">
      <c r="A90" t="s">
        <v>0</v>
      </c>
      <c r="B90" t="s">
        <v>0</v>
      </c>
      <c r="C90" s="4" t="s">
        <v>0</v>
      </c>
      <c r="D90" s="4" t="s">
        <v>0</v>
      </c>
      <c r="E90" s="5">
        <f>IF(OR(C90="",D90=""),"",NETWORKDAYS(C90,D90,'Company holidays'!$A$2:$A$60))</f>
      </c>
      <c r="F90" t="s">
        <v>0</v>
      </c>
      <c r="G90" t="s">
        <v>0</v>
      </c>
    </row>
    <row r="91" spans="1:7" x14ac:dyDescent="0.25">
      <c r="A91" t="s">
        <v>0</v>
      </c>
      <c r="B91" t="s">
        <v>0</v>
      </c>
      <c r="C91" s="4" t="s">
        <v>0</v>
      </c>
      <c r="D91" s="4" t="s">
        <v>0</v>
      </c>
      <c r="E91" s="5">
        <f>IF(OR(C91="",D91=""),"",NETWORKDAYS(C91,D91,'Company holidays'!$A$2:$A$60))</f>
      </c>
      <c r="F91" t="s">
        <v>0</v>
      </c>
      <c r="G91" t="s">
        <v>0</v>
      </c>
    </row>
    <row r="92" spans="1:7" x14ac:dyDescent="0.25">
      <c r="A92" t="s">
        <v>0</v>
      </c>
      <c r="B92" t="s">
        <v>0</v>
      </c>
      <c r="C92" s="4" t="s">
        <v>0</v>
      </c>
      <c r="D92" s="4" t="s">
        <v>0</v>
      </c>
      <c r="E92" s="5">
        <f>IF(OR(C92="",D92=""),"",NETWORKDAYS(C92,D92,'Company holidays'!$A$2:$A$60))</f>
      </c>
      <c r="F92" t="s">
        <v>0</v>
      </c>
      <c r="G92" t="s">
        <v>0</v>
      </c>
    </row>
    <row r="93" spans="1:7" x14ac:dyDescent="0.25">
      <c r="A93" t="s">
        <v>0</v>
      </c>
      <c r="B93" t="s">
        <v>0</v>
      </c>
      <c r="C93" s="4" t="s">
        <v>0</v>
      </c>
      <c r="D93" s="4" t="s">
        <v>0</v>
      </c>
      <c r="E93" s="5">
        <f>IF(OR(C93="",D93=""),"",NETWORKDAYS(C93,D93,'Company holidays'!$A$2:$A$60))</f>
      </c>
      <c r="F93" t="s">
        <v>0</v>
      </c>
      <c r="G93" t="s">
        <v>0</v>
      </c>
    </row>
    <row r="94" spans="1:7" x14ac:dyDescent="0.25">
      <c r="A94" t="s">
        <v>0</v>
      </c>
      <c r="B94" t="s">
        <v>0</v>
      </c>
      <c r="C94" s="4" t="s">
        <v>0</v>
      </c>
      <c r="D94" s="4" t="s">
        <v>0</v>
      </c>
      <c r="E94" s="5">
        <f>IF(OR(C94="",D94=""),"",NETWORKDAYS(C94,D94,'Company holidays'!$A$2:$A$60))</f>
      </c>
      <c r="F94" t="s">
        <v>0</v>
      </c>
      <c r="G94" t="s">
        <v>0</v>
      </c>
    </row>
    <row r="95" spans="1:7" x14ac:dyDescent="0.25">
      <c r="A95" t="s">
        <v>0</v>
      </c>
      <c r="B95" t="s">
        <v>0</v>
      </c>
      <c r="C95" s="4" t="s">
        <v>0</v>
      </c>
      <c r="D95" s="4" t="s">
        <v>0</v>
      </c>
      <c r="E95" s="5">
        <f>IF(OR(C95="",D95=""),"",NETWORKDAYS(C95,D95,'Company holidays'!$A$2:$A$60))</f>
      </c>
      <c r="F95" t="s">
        <v>0</v>
      </c>
      <c r="G95" t="s">
        <v>0</v>
      </c>
    </row>
    <row r="96" spans="1:7" x14ac:dyDescent="0.25">
      <c r="A96" t="s">
        <v>0</v>
      </c>
      <c r="B96" t="s">
        <v>0</v>
      </c>
      <c r="C96" s="4" t="s">
        <v>0</v>
      </c>
      <c r="D96" s="4" t="s">
        <v>0</v>
      </c>
      <c r="E96" s="5">
        <f>IF(OR(C96="",D96=""),"",NETWORKDAYS(C96,D96,'Company holidays'!$A$2:$A$60))</f>
      </c>
      <c r="F96" t="s">
        <v>0</v>
      </c>
      <c r="G96" t="s">
        <v>0</v>
      </c>
    </row>
    <row r="97" spans="1:7" x14ac:dyDescent="0.25">
      <c r="A97" t="s">
        <v>0</v>
      </c>
      <c r="B97" t="s">
        <v>0</v>
      </c>
      <c r="C97" s="4" t="s">
        <v>0</v>
      </c>
      <c r="D97" s="4" t="s">
        <v>0</v>
      </c>
      <c r="E97" s="5">
        <f>IF(OR(C97="",D97=""),"",NETWORKDAYS(C97,D97,'Company holidays'!$A$2:$A$60))</f>
      </c>
      <c r="F97" t="s">
        <v>0</v>
      </c>
      <c r="G97" t="s">
        <v>0</v>
      </c>
    </row>
    <row r="98" spans="1:7" x14ac:dyDescent="0.25">
      <c r="A98" t="s">
        <v>0</v>
      </c>
      <c r="B98" t="s">
        <v>0</v>
      </c>
      <c r="C98" s="4" t="s">
        <v>0</v>
      </c>
      <c r="D98" s="4" t="s">
        <v>0</v>
      </c>
      <c r="E98" s="5">
        <f>IF(OR(C98="",D98=""),"",NETWORKDAYS(C98,D98,'Company holidays'!$A$2:$A$60))</f>
      </c>
      <c r="F98" t="s">
        <v>0</v>
      </c>
      <c r="G98" t="s">
        <v>0</v>
      </c>
    </row>
    <row r="99" spans="1:7" x14ac:dyDescent="0.25">
      <c r="A99" t="s">
        <v>0</v>
      </c>
      <c r="B99" t="s">
        <v>0</v>
      </c>
      <c r="C99" s="4" t="s">
        <v>0</v>
      </c>
      <c r="D99" s="4" t="s">
        <v>0</v>
      </c>
      <c r="E99" s="5">
        <f>IF(OR(C99="",D99=""),"",NETWORKDAYS(C99,D99,'Company holidays'!$A$2:$A$60))</f>
      </c>
      <c r="F99" t="s">
        <v>0</v>
      </c>
      <c r="G99" t="s">
        <v>0</v>
      </c>
    </row>
    <row r="100" spans="1:7" x14ac:dyDescent="0.25">
      <c r="A100" t="s">
        <v>0</v>
      </c>
      <c r="B100" t="s">
        <v>0</v>
      </c>
      <c r="C100" s="4" t="s">
        <v>0</v>
      </c>
      <c r="D100" s="4" t="s">
        <v>0</v>
      </c>
      <c r="E100" s="5">
        <f>IF(OR(C100="",D100=""),"",NETWORKDAYS(C100,D100,'Company holidays'!$A$2:$A$60))</f>
      </c>
      <c r="F100" t="s">
        <v>0</v>
      </c>
      <c r="G100" t="s">
        <v>0</v>
      </c>
    </row>
    <row r="101" spans="1:7" x14ac:dyDescent="0.25">
      <c r="A101" t="s">
        <v>0</v>
      </c>
      <c r="B101" t="s">
        <v>0</v>
      </c>
      <c r="C101" s="4" t="s">
        <v>0</v>
      </c>
      <c r="D101" s="4" t="s">
        <v>0</v>
      </c>
      <c r="E101" s="5">
        <f>IF(OR(C101="",D101=""),"",NETWORKDAYS(C101,D101,'Company holidays'!$A$2:$A$60))</f>
      </c>
      <c r="F101" t="s">
        <v>0</v>
      </c>
      <c r="G101" t="s">
        <v>0</v>
      </c>
    </row>
    <row r="102" spans="1:7" x14ac:dyDescent="0.25">
      <c r="A102" t="s">
        <v>0</v>
      </c>
      <c r="B102" t="s">
        <v>0</v>
      </c>
      <c r="C102" s="4" t="s">
        <v>0</v>
      </c>
      <c r="D102" s="4" t="s">
        <v>0</v>
      </c>
      <c r="E102" s="5">
        <f>IF(OR(C102="",D102=""),"",NETWORKDAYS(C102,D102,'Company holidays'!$A$2:$A$60))</f>
      </c>
      <c r="F102" t="s">
        <v>0</v>
      </c>
      <c r="G102" t="s">
        <v>0</v>
      </c>
    </row>
    <row r="103" spans="1:7" x14ac:dyDescent="0.25">
      <c r="A103" t="s">
        <v>0</v>
      </c>
      <c r="B103" t="s">
        <v>0</v>
      </c>
      <c r="C103" s="4" t="s">
        <v>0</v>
      </c>
      <c r="D103" s="4" t="s">
        <v>0</v>
      </c>
      <c r="E103" s="5">
        <f>IF(OR(C103="",D103=""),"",NETWORKDAYS(C103,D103,'Company holidays'!$A$2:$A$60))</f>
      </c>
      <c r="F103" t="s">
        <v>0</v>
      </c>
      <c r="G103" t="s">
        <v>0</v>
      </c>
    </row>
    <row r="104" spans="1:7" x14ac:dyDescent="0.25">
      <c r="A104" t="s">
        <v>0</v>
      </c>
      <c r="B104" t="s">
        <v>0</v>
      </c>
      <c r="C104" s="4" t="s">
        <v>0</v>
      </c>
      <c r="D104" s="4" t="s">
        <v>0</v>
      </c>
      <c r="E104" s="5">
        <f>IF(OR(C104="",D104=""),"",NETWORKDAYS(C104,D104,'Company holidays'!$A$2:$A$60))</f>
      </c>
      <c r="F104" t="s">
        <v>0</v>
      </c>
      <c r="G104" t="s">
        <v>0</v>
      </c>
    </row>
    <row r="105" spans="1:7" x14ac:dyDescent="0.25">
      <c r="A105" t="s">
        <v>0</v>
      </c>
      <c r="B105" t="s">
        <v>0</v>
      </c>
      <c r="C105" s="4" t="s">
        <v>0</v>
      </c>
      <c r="D105" s="4" t="s">
        <v>0</v>
      </c>
      <c r="E105" s="5">
        <f>IF(OR(C105="",D105=""),"",NETWORKDAYS(C105,D105,'Company holidays'!$A$2:$A$60))</f>
      </c>
      <c r="F105" t="s">
        <v>0</v>
      </c>
      <c r="G105" t="s">
        <v>0</v>
      </c>
    </row>
    <row r="106" spans="1:7" x14ac:dyDescent="0.25">
      <c r="A106" t="s">
        <v>0</v>
      </c>
      <c r="B106" t="s">
        <v>0</v>
      </c>
      <c r="C106" s="4" t="s">
        <v>0</v>
      </c>
      <c r="D106" s="4" t="s">
        <v>0</v>
      </c>
      <c r="E106" s="5">
        <f>IF(OR(C106="",D106=""),"",NETWORKDAYS(C106,D106,'Company holidays'!$A$2:$A$60))</f>
      </c>
      <c r="F106" t="s">
        <v>0</v>
      </c>
      <c r="G106" t="s">
        <v>0</v>
      </c>
    </row>
    <row r="107" spans="1:7" x14ac:dyDescent="0.25">
      <c r="A107" t="s">
        <v>0</v>
      </c>
      <c r="B107" t="s">
        <v>0</v>
      </c>
      <c r="C107" s="4" t="s">
        <v>0</v>
      </c>
      <c r="D107" s="4" t="s">
        <v>0</v>
      </c>
      <c r="E107" s="5">
        <f>IF(OR(C107="",D107=""),"",NETWORKDAYS(C107,D107,'Company holidays'!$A$2:$A$60))</f>
      </c>
      <c r="F107" t="s">
        <v>0</v>
      </c>
      <c r="G107" t="s">
        <v>0</v>
      </c>
    </row>
    <row r="108" spans="1:7" x14ac:dyDescent="0.25">
      <c r="A108" t="s">
        <v>0</v>
      </c>
      <c r="B108" t="s">
        <v>0</v>
      </c>
      <c r="C108" s="4" t="s">
        <v>0</v>
      </c>
      <c r="D108" s="4" t="s">
        <v>0</v>
      </c>
      <c r="E108" s="5">
        <f>IF(OR(C108="",D108=""),"",NETWORKDAYS(C108,D108,'Company holidays'!$A$2:$A$60))</f>
      </c>
      <c r="F108" t="s">
        <v>0</v>
      </c>
      <c r="G108" t="s">
        <v>0</v>
      </c>
    </row>
    <row r="109" spans="1:7" x14ac:dyDescent="0.25">
      <c r="A109" t="s">
        <v>0</v>
      </c>
      <c r="B109" t="s">
        <v>0</v>
      </c>
      <c r="C109" s="4" t="s">
        <v>0</v>
      </c>
      <c r="D109" s="4" t="s">
        <v>0</v>
      </c>
      <c r="E109" s="5">
        <f>IF(OR(C109="",D109=""),"",NETWORKDAYS(C109,D109,'Company holidays'!$A$2:$A$60))</f>
      </c>
      <c r="F109" t="s">
        <v>0</v>
      </c>
      <c r="G109" t="s">
        <v>0</v>
      </c>
    </row>
    <row r="110" spans="1:7" x14ac:dyDescent="0.25">
      <c r="A110" t="s">
        <v>0</v>
      </c>
      <c r="B110" t="s">
        <v>0</v>
      </c>
      <c r="C110" s="4" t="s">
        <v>0</v>
      </c>
      <c r="D110" s="4" t="s">
        <v>0</v>
      </c>
      <c r="E110" s="5">
        <f>IF(OR(C110="",D110=""),"",NETWORKDAYS(C110,D110,'Company holidays'!$A$2:$A$60))</f>
      </c>
      <c r="F110" t="s">
        <v>0</v>
      </c>
      <c r="G110" t="s">
        <v>0</v>
      </c>
    </row>
    <row r="111" spans="1:7" x14ac:dyDescent="0.25">
      <c r="A111" t="s">
        <v>0</v>
      </c>
      <c r="B111" t="s">
        <v>0</v>
      </c>
      <c r="C111" s="4" t="s">
        <v>0</v>
      </c>
      <c r="D111" s="4" t="s">
        <v>0</v>
      </c>
      <c r="E111" s="5">
        <f>IF(OR(C111="",D111=""),"",NETWORKDAYS(C111,D111,'Company holidays'!$A$2:$A$60))</f>
      </c>
      <c r="F111" t="s">
        <v>0</v>
      </c>
      <c r="G111" t="s">
        <v>0</v>
      </c>
    </row>
    <row r="112" spans="1:7" x14ac:dyDescent="0.25">
      <c r="A112" t="s">
        <v>0</v>
      </c>
      <c r="B112" t="s">
        <v>0</v>
      </c>
      <c r="C112" s="4" t="s">
        <v>0</v>
      </c>
      <c r="D112" s="4" t="s">
        <v>0</v>
      </c>
      <c r="E112" s="5">
        <f>IF(OR(C112="",D112=""),"",NETWORKDAYS(C112,D112,'Company holidays'!$A$2:$A$60))</f>
      </c>
      <c r="F112" t="s">
        <v>0</v>
      </c>
      <c r="G112" t="s">
        <v>0</v>
      </c>
    </row>
    <row r="113" spans="1:7" x14ac:dyDescent="0.25">
      <c r="A113" t="s">
        <v>0</v>
      </c>
      <c r="B113" t="s">
        <v>0</v>
      </c>
      <c r="C113" s="4" t="s">
        <v>0</v>
      </c>
      <c r="D113" s="4" t="s">
        <v>0</v>
      </c>
      <c r="E113" s="5">
        <f>IF(OR(C113="",D113=""),"",NETWORKDAYS(C113,D113,'Company holidays'!$A$2:$A$60))</f>
      </c>
      <c r="F113" t="s">
        <v>0</v>
      </c>
      <c r="G113" t="s">
        <v>0</v>
      </c>
    </row>
    <row r="114" spans="1:7" x14ac:dyDescent="0.25">
      <c r="A114" t="s">
        <v>0</v>
      </c>
      <c r="B114" t="s">
        <v>0</v>
      </c>
      <c r="C114" s="4" t="s">
        <v>0</v>
      </c>
      <c r="D114" s="4" t="s">
        <v>0</v>
      </c>
      <c r="E114" s="5">
        <f>IF(OR(C114="",D114=""),"",NETWORKDAYS(C114,D114,'Company holidays'!$A$2:$A$60))</f>
      </c>
      <c r="F114" t="s">
        <v>0</v>
      </c>
      <c r="G114" t="s">
        <v>0</v>
      </c>
    </row>
    <row r="115" spans="1:7" x14ac:dyDescent="0.25">
      <c r="A115" t="s">
        <v>0</v>
      </c>
      <c r="B115" t="s">
        <v>0</v>
      </c>
      <c r="C115" s="4" t="s">
        <v>0</v>
      </c>
      <c r="D115" s="4" t="s">
        <v>0</v>
      </c>
      <c r="E115" s="5">
        <f>IF(OR(C115="",D115=""),"",NETWORKDAYS(C115,D115,'Company holidays'!$A$2:$A$60))</f>
      </c>
      <c r="F115" t="s">
        <v>0</v>
      </c>
      <c r="G115" t="s">
        <v>0</v>
      </c>
    </row>
    <row r="116" spans="1:7" x14ac:dyDescent="0.25">
      <c r="A116" t="s">
        <v>0</v>
      </c>
      <c r="B116" t="s">
        <v>0</v>
      </c>
      <c r="C116" s="4" t="s">
        <v>0</v>
      </c>
      <c r="D116" s="4" t="s">
        <v>0</v>
      </c>
      <c r="E116" s="5">
        <f>IF(OR(C116="",D116=""),"",NETWORKDAYS(C116,D116,'Company holidays'!$A$2:$A$60))</f>
      </c>
      <c r="F116" t="s">
        <v>0</v>
      </c>
      <c r="G116" t="s">
        <v>0</v>
      </c>
    </row>
    <row r="117" spans="1:7" x14ac:dyDescent="0.25">
      <c r="A117" t="s">
        <v>0</v>
      </c>
      <c r="B117" t="s">
        <v>0</v>
      </c>
      <c r="C117" s="4" t="s">
        <v>0</v>
      </c>
      <c r="D117" s="4" t="s">
        <v>0</v>
      </c>
      <c r="E117" s="5">
        <f>IF(OR(C117="",D117=""),"",NETWORKDAYS(C117,D117,'Company holidays'!$A$2:$A$60))</f>
      </c>
      <c r="F117" t="s">
        <v>0</v>
      </c>
      <c r="G117" t="s">
        <v>0</v>
      </c>
    </row>
    <row r="118" spans="1:7" x14ac:dyDescent="0.25">
      <c r="A118" t="s">
        <v>0</v>
      </c>
      <c r="B118" t="s">
        <v>0</v>
      </c>
      <c r="C118" s="4" t="s">
        <v>0</v>
      </c>
      <c r="D118" s="4" t="s">
        <v>0</v>
      </c>
      <c r="E118" s="5">
        <f>IF(OR(C118="",D118=""),"",NETWORKDAYS(C118,D118,'Company holidays'!$A$2:$A$60))</f>
      </c>
      <c r="F118" t="s">
        <v>0</v>
      </c>
      <c r="G118" t="s">
        <v>0</v>
      </c>
    </row>
    <row r="119" spans="1:7" x14ac:dyDescent="0.25">
      <c r="A119" t="s">
        <v>0</v>
      </c>
      <c r="B119" t="s">
        <v>0</v>
      </c>
      <c r="C119" s="4" t="s">
        <v>0</v>
      </c>
      <c r="D119" s="4" t="s">
        <v>0</v>
      </c>
      <c r="E119" s="5">
        <f>IF(OR(C119="",D119=""),"",NETWORKDAYS(C119,D119,'Company holidays'!$A$2:$A$60))</f>
      </c>
      <c r="F119" t="s">
        <v>0</v>
      </c>
      <c r="G119" t="s">
        <v>0</v>
      </c>
    </row>
    <row r="120" spans="1:7" x14ac:dyDescent="0.25">
      <c r="A120" t="s">
        <v>0</v>
      </c>
      <c r="B120" t="s">
        <v>0</v>
      </c>
      <c r="C120" s="4" t="s">
        <v>0</v>
      </c>
      <c r="D120" s="4" t="s">
        <v>0</v>
      </c>
      <c r="E120" s="5">
        <f>IF(OR(C120="",D120=""),"",NETWORKDAYS(C120,D120,'Company holidays'!$A$2:$A$60))</f>
      </c>
      <c r="F120" t="s">
        <v>0</v>
      </c>
      <c r="G120" t="s">
        <v>0</v>
      </c>
    </row>
    <row r="121" spans="1:7" x14ac:dyDescent="0.25">
      <c r="A121" t="s">
        <v>0</v>
      </c>
      <c r="B121" t="s">
        <v>0</v>
      </c>
      <c r="C121" s="4" t="s">
        <v>0</v>
      </c>
      <c r="D121" s="4" t="s">
        <v>0</v>
      </c>
      <c r="E121" s="5">
        <f>IF(OR(C121="",D121=""),"",NETWORKDAYS(C121,D121,'Company holidays'!$A$2:$A$60))</f>
      </c>
      <c r="F121" t="s">
        <v>0</v>
      </c>
      <c r="G121" t="s">
        <v>0</v>
      </c>
    </row>
    <row r="122" spans="1:7" x14ac:dyDescent="0.25">
      <c r="A122" t="s">
        <v>0</v>
      </c>
      <c r="B122" t="s">
        <v>0</v>
      </c>
      <c r="C122" s="4" t="s">
        <v>0</v>
      </c>
      <c r="D122" s="4" t="s">
        <v>0</v>
      </c>
      <c r="E122" s="5">
        <f>IF(OR(C122="",D122=""),"",NETWORKDAYS(C122,D122,'Company holidays'!$A$2:$A$60))</f>
      </c>
      <c r="F122" t="s">
        <v>0</v>
      </c>
      <c r="G122" t="s">
        <v>0</v>
      </c>
    </row>
    <row r="123" spans="1:7" x14ac:dyDescent="0.25">
      <c r="A123" t="s">
        <v>0</v>
      </c>
      <c r="B123" t="s">
        <v>0</v>
      </c>
      <c r="C123" s="4" t="s">
        <v>0</v>
      </c>
      <c r="D123" s="4" t="s">
        <v>0</v>
      </c>
      <c r="E123" s="5">
        <f>IF(OR(C123="",D123=""),"",NETWORKDAYS(C123,D123,'Company holidays'!$A$2:$A$60))</f>
      </c>
      <c r="F123" t="s">
        <v>0</v>
      </c>
      <c r="G123" t="s">
        <v>0</v>
      </c>
    </row>
    <row r="124" spans="1:7" x14ac:dyDescent="0.25">
      <c r="A124" t="s">
        <v>0</v>
      </c>
      <c r="B124" t="s">
        <v>0</v>
      </c>
      <c r="C124" s="4" t="s">
        <v>0</v>
      </c>
      <c r="D124" s="4" t="s">
        <v>0</v>
      </c>
      <c r="E124" s="5">
        <f>IF(OR(C124="",D124=""),"",NETWORKDAYS(C124,D124,'Company holidays'!$A$2:$A$60))</f>
      </c>
      <c r="F124" t="s">
        <v>0</v>
      </c>
      <c r="G124" t="s">
        <v>0</v>
      </c>
    </row>
    <row r="125" spans="1:7" x14ac:dyDescent="0.25">
      <c r="A125" t="s">
        <v>0</v>
      </c>
      <c r="B125" t="s">
        <v>0</v>
      </c>
      <c r="C125" s="4" t="s">
        <v>0</v>
      </c>
      <c r="D125" s="4" t="s">
        <v>0</v>
      </c>
      <c r="E125" s="5">
        <f>IF(OR(C125="",D125=""),"",NETWORKDAYS(C125,D125,'Company holidays'!$A$2:$A$60))</f>
      </c>
      <c r="F125" t="s">
        <v>0</v>
      </c>
      <c r="G125" t="s">
        <v>0</v>
      </c>
    </row>
    <row r="126" spans="1:7" x14ac:dyDescent="0.25">
      <c r="A126" t="s">
        <v>0</v>
      </c>
      <c r="B126" t="s">
        <v>0</v>
      </c>
      <c r="C126" s="4" t="s">
        <v>0</v>
      </c>
      <c r="D126" s="4" t="s">
        <v>0</v>
      </c>
      <c r="E126" s="5">
        <f>IF(OR(C126="",D126=""),"",NETWORKDAYS(C126,D126,'Company holidays'!$A$2:$A$60))</f>
      </c>
      <c r="F126" t="s">
        <v>0</v>
      </c>
      <c r="G126" t="s">
        <v>0</v>
      </c>
    </row>
    <row r="127" spans="1:7" x14ac:dyDescent="0.25">
      <c r="A127" t="s">
        <v>0</v>
      </c>
      <c r="B127" t="s">
        <v>0</v>
      </c>
      <c r="C127" s="4" t="s">
        <v>0</v>
      </c>
      <c r="D127" s="4" t="s">
        <v>0</v>
      </c>
      <c r="E127" s="5">
        <f>IF(OR(C127="",D127=""),"",NETWORKDAYS(C127,D127,'Company holidays'!$A$2:$A$60))</f>
      </c>
      <c r="F127" t="s">
        <v>0</v>
      </c>
      <c r="G127" t="s">
        <v>0</v>
      </c>
    </row>
    <row r="128" spans="1:7" x14ac:dyDescent="0.25">
      <c r="A128" t="s">
        <v>0</v>
      </c>
      <c r="B128" t="s">
        <v>0</v>
      </c>
      <c r="C128" s="4" t="s">
        <v>0</v>
      </c>
      <c r="D128" s="4" t="s">
        <v>0</v>
      </c>
      <c r="E128" s="5">
        <f>IF(OR(C128="",D128=""),"",NETWORKDAYS(C128,D128,'Company holidays'!$A$2:$A$60))</f>
      </c>
      <c r="F128" t="s">
        <v>0</v>
      </c>
      <c r="G128" t="s">
        <v>0</v>
      </c>
    </row>
    <row r="129" spans="1:7" x14ac:dyDescent="0.25">
      <c r="A129" t="s">
        <v>0</v>
      </c>
      <c r="B129" t="s">
        <v>0</v>
      </c>
      <c r="C129" s="4" t="s">
        <v>0</v>
      </c>
      <c r="D129" s="4" t="s">
        <v>0</v>
      </c>
      <c r="E129" s="5">
        <f>IF(OR(C129="",D129=""),"",NETWORKDAYS(C129,D129,'Company holidays'!$A$2:$A$60))</f>
      </c>
      <c r="F129" t="s">
        <v>0</v>
      </c>
      <c r="G129" t="s">
        <v>0</v>
      </c>
    </row>
    <row r="130" spans="1:7" x14ac:dyDescent="0.25">
      <c r="A130" t="s">
        <v>0</v>
      </c>
      <c r="B130" t="s">
        <v>0</v>
      </c>
      <c r="C130" s="4" t="s">
        <v>0</v>
      </c>
      <c r="D130" s="4" t="s">
        <v>0</v>
      </c>
      <c r="E130" s="5">
        <f>IF(OR(C130="",D130=""),"",NETWORKDAYS(C130,D130,'Company holidays'!$A$2:$A$60))</f>
      </c>
      <c r="F130" t="s">
        <v>0</v>
      </c>
      <c r="G130" t="s">
        <v>0</v>
      </c>
    </row>
    <row r="131" spans="1:7" x14ac:dyDescent="0.25">
      <c r="A131" t="s">
        <v>0</v>
      </c>
      <c r="B131" t="s">
        <v>0</v>
      </c>
      <c r="C131" s="4" t="s">
        <v>0</v>
      </c>
      <c r="D131" s="4" t="s">
        <v>0</v>
      </c>
      <c r="E131" s="5">
        <f>IF(OR(C131="",D131=""),"",NETWORKDAYS(C131,D131,'Company holidays'!$A$2:$A$60))</f>
      </c>
      <c r="F131" t="s">
        <v>0</v>
      </c>
      <c r="G131" t="s">
        <v>0</v>
      </c>
    </row>
    <row r="132" spans="1:7" x14ac:dyDescent="0.25">
      <c r="A132" t="s">
        <v>0</v>
      </c>
      <c r="B132" t="s">
        <v>0</v>
      </c>
      <c r="C132" s="4" t="s">
        <v>0</v>
      </c>
      <c r="D132" s="4" t="s">
        <v>0</v>
      </c>
      <c r="E132" s="5">
        <f>IF(OR(C132="",D132=""),"",NETWORKDAYS(C132,D132,'Company holidays'!$A$2:$A$60))</f>
      </c>
      <c r="F132" t="s">
        <v>0</v>
      </c>
      <c r="G132" t="s">
        <v>0</v>
      </c>
    </row>
    <row r="133" spans="1:7" x14ac:dyDescent="0.25">
      <c r="A133" t="s">
        <v>0</v>
      </c>
      <c r="B133" t="s">
        <v>0</v>
      </c>
      <c r="C133" s="4" t="s">
        <v>0</v>
      </c>
      <c r="D133" s="4" t="s">
        <v>0</v>
      </c>
      <c r="E133" s="5">
        <f>IF(OR(C133="",D133=""),"",NETWORKDAYS(C133,D133,'Company holidays'!$A$2:$A$60))</f>
      </c>
      <c r="F133" t="s">
        <v>0</v>
      </c>
      <c r="G133" t="s">
        <v>0</v>
      </c>
    </row>
    <row r="134" spans="1:7" x14ac:dyDescent="0.25">
      <c r="A134" t="s">
        <v>0</v>
      </c>
      <c r="B134" t="s">
        <v>0</v>
      </c>
      <c r="C134" s="4" t="s">
        <v>0</v>
      </c>
      <c r="D134" s="4" t="s">
        <v>0</v>
      </c>
      <c r="E134" s="5">
        <f>IF(OR(C134="",D134=""),"",NETWORKDAYS(C134,D134,'Company holidays'!$A$2:$A$60))</f>
      </c>
      <c r="F134" t="s">
        <v>0</v>
      </c>
      <c r="G134" t="s">
        <v>0</v>
      </c>
    </row>
    <row r="135" spans="1:7" x14ac:dyDescent="0.25">
      <c r="A135" t="s">
        <v>0</v>
      </c>
      <c r="B135" t="s">
        <v>0</v>
      </c>
      <c r="C135" s="4" t="s">
        <v>0</v>
      </c>
      <c r="D135" s="4" t="s">
        <v>0</v>
      </c>
      <c r="E135" s="5">
        <f>IF(OR(C135="",D135=""),"",NETWORKDAYS(C135,D135,'Company holidays'!$A$2:$A$60))</f>
      </c>
      <c r="F135" t="s">
        <v>0</v>
      </c>
      <c r="G135" t="s">
        <v>0</v>
      </c>
    </row>
    <row r="136" spans="1:7" x14ac:dyDescent="0.25">
      <c r="A136" t="s">
        <v>0</v>
      </c>
      <c r="B136" t="s">
        <v>0</v>
      </c>
      <c r="C136" s="4" t="s">
        <v>0</v>
      </c>
      <c r="D136" s="4" t="s">
        <v>0</v>
      </c>
      <c r="E136" s="5">
        <f>IF(OR(C136="",D136=""),"",NETWORKDAYS(C136,D136,'Company holidays'!$A$2:$A$60))</f>
      </c>
      <c r="F136" t="s">
        <v>0</v>
      </c>
      <c r="G136" t="s">
        <v>0</v>
      </c>
    </row>
    <row r="137" spans="1:7" x14ac:dyDescent="0.25">
      <c r="A137" t="s">
        <v>0</v>
      </c>
      <c r="B137" t="s">
        <v>0</v>
      </c>
      <c r="C137" s="4" t="s">
        <v>0</v>
      </c>
      <c r="D137" s="4" t="s">
        <v>0</v>
      </c>
      <c r="E137" s="5">
        <f>IF(OR(C137="",D137=""),"",NETWORKDAYS(C137,D137,'Company holidays'!$A$2:$A$60))</f>
      </c>
      <c r="F137" t="s">
        <v>0</v>
      </c>
      <c r="G137" t="s">
        <v>0</v>
      </c>
    </row>
    <row r="138" spans="1:7" x14ac:dyDescent="0.25">
      <c r="A138" t="s">
        <v>0</v>
      </c>
      <c r="B138" t="s">
        <v>0</v>
      </c>
      <c r="C138" s="4" t="s">
        <v>0</v>
      </c>
      <c r="D138" s="4" t="s">
        <v>0</v>
      </c>
      <c r="E138" s="5">
        <f>IF(OR(C138="",D138=""),"",NETWORKDAYS(C138,D138,'Company holidays'!$A$2:$A$60))</f>
      </c>
      <c r="F138" t="s">
        <v>0</v>
      </c>
      <c r="G138" t="s">
        <v>0</v>
      </c>
    </row>
    <row r="139" spans="1:7" x14ac:dyDescent="0.25">
      <c r="A139" t="s">
        <v>0</v>
      </c>
      <c r="B139" t="s">
        <v>0</v>
      </c>
      <c r="C139" s="4" t="s">
        <v>0</v>
      </c>
      <c r="D139" s="4" t="s">
        <v>0</v>
      </c>
      <c r="E139" s="5">
        <f>IF(OR(C139="",D139=""),"",NETWORKDAYS(C139,D139,'Company holidays'!$A$2:$A$60))</f>
      </c>
      <c r="F139" t="s">
        <v>0</v>
      </c>
      <c r="G139" t="s">
        <v>0</v>
      </c>
    </row>
    <row r="140" spans="1:7" x14ac:dyDescent="0.25">
      <c r="A140" t="s">
        <v>0</v>
      </c>
      <c r="B140" t="s">
        <v>0</v>
      </c>
      <c r="C140" s="4" t="s">
        <v>0</v>
      </c>
      <c r="D140" s="4" t="s">
        <v>0</v>
      </c>
      <c r="E140" s="5">
        <f>IF(OR(C140="",D140=""),"",NETWORKDAYS(C140,D140,'Company holidays'!$A$2:$A$60))</f>
      </c>
      <c r="F140" t="s">
        <v>0</v>
      </c>
      <c r="G140" t="s">
        <v>0</v>
      </c>
    </row>
    <row r="141" spans="1:7" x14ac:dyDescent="0.25">
      <c r="A141" t="s">
        <v>0</v>
      </c>
      <c r="B141" t="s">
        <v>0</v>
      </c>
      <c r="C141" s="4" t="s">
        <v>0</v>
      </c>
      <c r="D141" s="4" t="s">
        <v>0</v>
      </c>
      <c r="E141" s="5">
        <f>IF(OR(C141="",D141=""),"",NETWORKDAYS(C141,D141,'Company holidays'!$A$2:$A$60))</f>
      </c>
      <c r="F141" t="s">
        <v>0</v>
      </c>
      <c r="G141" t="s">
        <v>0</v>
      </c>
    </row>
    <row r="142" spans="1:7" x14ac:dyDescent="0.25">
      <c r="A142" t="s">
        <v>0</v>
      </c>
      <c r="B142" t="s">
        <v>0</v>
      </c>
      <c r="C142" s="4" t="s">
        <v>0</v>
      </c>
      <c r="D142" s="4" t="s">
        <v>0</v>
      </c>
      <c r="E142" s="5">
        <f>IF(OR(C142="",D142=""),"",NETWORKDAYS(C142,D142,'Company holidays'!$A$2:$A$60))</f>
      </c>
      <c r="F142" t="s">
        <v>0</v>
      </c>
      <c r="G142" t="s">
        <v>0</v>
      </c>
    </row>
    <row r="143" spans="1:7" x14ac:dyDescent="0.25">
      <c r="A143" t="s">
        <v>0</v>
      </c>
      <c r="B143" t="s">
        <v>0</v>
      </c>
      <c r="C143" s="4" t="s">
        <v>0</v>
      </c>
      <c r="D143" s="4" t="s">
        <v>0</v>
      </c>
      <c r="E143" s="5">
        <f>IF(OR(C143="",D143=""),"",NETWORKDAYS(C143,D143,'Company holidays'!$A$2:$A$60))</f>
      </c>
      <c r="F143" t="s">
        <v>0</v>
      </c>
      <c r="G143" t="s">
        <v>0</v>
      </c>
    </row>
    <row r="144" spans="1:7" x14ac:dyDescent="0.25">
      <c r="A144" t="s">
        <v>0</v>
      </c>
      <c r="B144" t="s">
        <v>0</v>
      </c>
      <c r="C144" s="4" t="s">
        <v>0</v>
      </c>
      <c r="D144" s="4" t="s">
        <v>0</v>
      </c>
      <c r="E144" s="5">
        <f>IF(OR(C144="",D144=""),"",NETWORKDAYS(C144,D144,'Company holidays'!$A$2:$A$60))</f>
      </c>
      <c r="F144" t="s">
        <v>0</v>
      </c>
      <c r="G144" t="s">
        <v>0</v>
      </c>
    </row>
    <row r="145" spans="1:7" x14ac:dyDescent="0.25">
      <c r="A145" t="s">
        <v>0</v>
      </c>
      <c r="B145" t="s">
        <v>0</v>
      </c>
      <c r="C145" s="4" t="s">
        <v>0</v>
      </c>
      <c r="D145" s="4" t="s">
        <v>0</v>
      </c>
      <c r="E145" s="5">
        <f>IF(OR(C145="",D145=""),"",NETWORKDAYS(C145,D145,'Company holidays'!$A$2:$A$60))</f>
      </c>
      <c r="F145" t="s">
        <v>0</v>
      </c>
      <c r="G145" t="s">
        <v>0</v>
      </c>
    </row>
    <row r="146" spans="1:7" x14ac:dyDescent="0.25">
      <c r="A146" t="s">
        <v>0</v>
      </c>
      <c r="B146" t="s">
        <v>0</v>
      </c>
      <c r="C146" s="4" t="s">
        <v>0</v>
      </c>
      <c r="D146" s="4" t="s">
        <v>0</v>
      </c>
      <c r="E146" s="5">
        <f>IF(OR(C146="",D146=""),"",NETWORKDAYS(C146,D146,'Company holidays'!$A$2:$A$60))</f>
      </c>
      <c r="F146" t="s">
        <v>0</v>
      </c>
      <c r="G146" t="s">
        <v>0</v>
      </c>
    </row>
    <row r="147" spans="1:7" x14ac:dyDescent="0.25">
      <c r="A147" t="s">
        <v>0</v>
      </c>
      <c r="B147" t="s">
        <v>0</v>
      </c>
      <c r="C147" s="4" t="s">
        <v>0</v>
      </c>
      <c r="D147" s="4" t="s">
        <v>0</v>
      </c>
      <c r="E147" s="5">
        <f>IF(OR(C147="",D147=""),"",NETWORKDAYS(C147,D147,'Company holidays'!$A$2:$A$60))</f>
      </c>
      <c r="F147" t="s">
        <v>0</v>
      </c>
      <c r="G147" t="s">
        <v>0</v>
      </c>
    </row>
    <row r="148" spans="1:7" x14ac:dyDescent="0.25">
      <c r="A148" t="s">
        <v>0</v>
      </c>
      <c r="B148" t="s">
        <v>0</v>
      </c>
      <c r="C148" s="4" t="s">
        <v>0</v>
      </c>
      <c r="D148" s="4" t="s">
        <v>0</v>
      </c>
      <c r="E148" s="5">
        <f>IF(OR(C148="",D148=""),"",NETWORKDAYS(C148,D148,'Company holidays'!$A$2:$A$60))</f>
      </c>
      <c r="F148" t="s">
        <v>0</v>
      </c>
      <c r="G148" t="s">
        <v>0</v>
      </c>
    </row>
    <row r="149" spans="1:7" x14ac:dyDescent="0.25">
      <c r="A149" t="s">
        <v>0</v>
      </c>
      <c r="B149" t="s">
        <v>0</v>
      </c>
      <c r="C149" s="4" t="s">
        <v>0</v>
      </c>
      <c r="D149" s="4" t="s">
        <v>0</v>
      </c>
      <c r="E149" s="5">
        <f>IF(OR(C149="",D149=""),"",NETWORKDAYS(C149,D149,'Company holidays'!$A$2:$A$60))</f>
      </c>
      <c r="F149" t="s">
        <v>0</v>
      </c>
      <c r="G149" t="s">
        <v>0</v>
      </c>
    </row>
    <row r="150" spans="1:7" x14ac:dyDescent="0.25">
      <c r="A150" t="s">
        <v>0</v>
      </c>
      <c r="B150" t="s">
        <v>0</v>
      </c>
      <c r="C150" s="4" t="s">
        <v>0</v>
      </c>
      <c r="D150" s="4" t="s">
        <v>0</v>
      </c>
      <c r="E150" s="5">
        <f>IF(OR(C150="",D150=""),"",NETWORKDAYS(C150,D150,'Company holidays'!$A$2:$A$60))</f>
      </c>
      <c r="F150" t="s">
        <v>0</v>
      </c>
      <c r="G150" t="s">
        <v>0</v>
      </c>
    </row>
    <row r="151" spans="1:7" x14ac:dyDescent="0.25">
      <c r="A151" t="s">
        <v>0</v>
      </c>
      <c r="B151" t="s">
        <v>0</v>
      </c>
      <c r="C151" s="4" t="s">
        <v>0</v>
      </c>
      <c r="D151" s="4" t="s">
        <v>0</v>
      </c>
      <c r="E151" s="5">
        <f>IF(OR(C151="",D151=""),"",NETWORKDAYS(C151,D151,'Company holidays'!$A$2:$A$60))</f>
      </c>
      <c r="F151" t="s">
        <v>0</v>
      </c>
      <c r="G151" t="s">
        <v>0</v>
      </c>
    </row>
    <row r="152" spans="1:7" x14ac:dyDescent="0.25">
      <c r="A152" t="s">
        <v>0</v>
      </c>
      <c r="B152" t="s">
        <v>0</v>
      </c>
      <c r="C152" s="4" t="s">
        <v>0</v>
      </c>
      <c r="D152" s="4" t="s">
        <v>0</v>
      </c>
      <c r="E152" s="5">
        <f>IF(OR(C152="",D152=""),"",NETWORKDAYS(C152,D152,'Company holidays'!$A$2:$A$60))</f>
      </c>
      <c r="F152" t="s">
        <v>0</v>
      </c>
      <c r="G152" t="s">
        <v>0</v>
      </c>
    </row>
    <row r="153" spans="1:7" x14ac:dyDescent="0.25">
      <c r="A153" t="s">
        <v>0</v>
      </c>
      <c r="B153" t="s">
        <v>0</v>
      </c>
      <c r="C153" s="4" t="s">
        <v>0</v>
      </c>
      <c r="D153" s="4" t="s">
        <v>0</v>
      </c>
      <c r="E153" s="5">
        <f>IF(OR(C153="",D153=""),"",NETWORKDAYS(C153,D153,'Company holidays'!$A$2:$A$60))</f>
      </c>
      <c r="F153" t="s">
        <v>0</v>
      </c>
      <c r="G153" t="s">
        <v>0</v>
      </c>
    </row>
    <row r="154" spans="1:7" x14ac:dyDescent="0.25">
      <c r="A154" t="s">
        <v>0</v>
      </c>
      <c r="B154" t="s">
        <v>0</v>
      </c>
      <c r="C154" s="4" t="s">
        <v>0</v>
      </c>
      <c r="D154" s="4" t="s">
        <v>0</v>
      </c>
      <c r="E154" s="5">
        <f>IF(OR(C154="",D154=""),"",NETWORKDAYS(C154,D154,'Company holidays'!$A$2:$A$60))</f>
      </c>
      <c r="F154" t="s">
        <v>0</v>
      </c>
      <c r="G154" t="s">
        <v>0</v>
      </c>
    </row>
    <row r="155" spans="1:7" x14ac:dyDescent="0.25">
      <c r="A155" t="s">
        <v>0</v>
      </c>
      <c r="B155" t="s">
        <v>0</v>
      </c>
      <c r="C155" s="4" t="s">
        <v>0</v>
      </c>
      <c r="D155" s="4" t="s">
        <v>0</v>
      </c>
      <c r="E155" s="5">
        <f>IF(OR(C155="",D155=""),"",NETWORKDAYS(C155,D155,'Company holidays'!$A$2:$A$60))</f>
      </c>
      <c r="F155" t="s">
        <v>0</v>
      </c>
      <c r="G155" t="s">
        <v>0</v>
      </c>
    </row>
    <row r="156" spans="1:7" x14ac:dyDescent="0.25">
      <c r="A156" t="s">
        <v>0</v>
      </c>
      <c r="B156" t="s">
        <v>0</v>
      </c>
      <c r="C156" s="4" t="s">
        <v>0</v>
      </c>
      <c r="D156" s="4" t="s">
        <v>0</v>
      </c>
      <c r="E156" s="5">
        <f>IF(OR(C156="",D156=""),"",NETWORKDAYS(C156,D156,'Company holidays'!$A$2:$A$60))</f>
      </c>
      <c r="F156" t="s">
        <v>0</v>
      </c>
      <c r="G156" t="s">
        <v>0</v>
      </c>
    </row>
    <row r="157" spans="1:7" x14ac:dyDescent="0.25">
      <c r="A157" t="s">
        <v>0</v>
      </c>
      <c r="B157" t="s">
        <v>0</v>
      </c>
      <c r="C157" s="4" t="s">
        <v>0</v>
      </c>
      <c r="D157" s="4" t="s">
        <v>0</v>
      </c>
      <c r="E157" s="5">
        <f>IF(OR(C157="",D157=""),"",NETWORKDAYS(C157,D157,'Company holidays'!$A$2:$A$60))</f>
      </c>
      <c r="F157" t="s">
        <v>0</v>
      </c>
      <c r="G157" t="s">
        <v>0</v>
      </c>
    </row>
    <row r="158" spans="1:7" x14ac:dyDescent="0.25">
      <c r="A158" t="s">
        <v>0</v>
      </c>
      <c r="B158" t="s">
        <v>0</v>
      </c>
      <c r="C158" s="4" t="s">
        <v>0</v>
      </c>
      <c r="D158" s="4" t="s">
        <v>0</v>
      </c>
      <c r="E158" s="5">
        <f>IF(OR(C158="",D158=""),"",NETWORKDAYS(C158,D158,'Company holidays'!$A$2:$A$60))</f>
      </c>
      <c r="F158" t="s">
        <v>0</v>
      </c>
      <c r="G158" t="s">
        <v>0</v>
      </c>
    </row>
    <row r="159" spans="1:7" x14ac:dyDescent="0.25">
      <c r="A159" t="s">
        <v>0</v>
      </c>
      <c r="B159" t="s">
        <v>0</v>
      </c>
      <c r="C159" s="4" t="s">
        <v>0</v>
      </c>
      <c r="D159" s="4" t="s">
        <v>0</v>
      </c>
      <c r="E159" s="5">
        <f>IF(OR(C159="",D159=""),"",NETWORKDAYS(C159,D159,'Company holidays'!$A$2:$A$60))</f>
      </c>
      <c r="F159" t="s">
        <v>0</v>
      </c>
      <c r="G159" t="s">
        <v>0</v>
      </c>
    </row>
    <row r="160" spans="1:7" x14ac:dyDescent="0.25">
      <c r="A160" t="s">
        <v>0</v>
      </c>
      <c r="B160" t="s">
        <v>0</v>
      </c>
      <c r="C160" s="4" t="s">
        <v>0</v>
      </c>
      <c r="D160" s="4" t="s">
        <v>0</v>
      </c>
      <c r="E160" s="5">
        <f>IF(OR(C160="",D160=""),"",NETWORKDAYS(C160,D160,'Company holidays'!$A$2:$A$60))</f>
      </c>
      <c r="F160" t="s">
        <v>0</v>
      </c>
      <c r="G160" t="s">
        <v>0</v>
      </c>
    </row>
    <row r="161" spans="1:7" x14ac:dyDescent="0.25">
      <c r="A161" t="s">
        <v>0</v>
      </c>
      <c r="B161" t="s">
        <v>0</v>
      </c>
      <c r="C161" s="4" t="s">
        <v>0</v>
      </c>
      <c r="D161" s="4" t="s">
        <v>0</v>
      </c>
      <c r="E161" s="5">
        <f>IF(OR(C161="",D161=""),"",NETWORKDAYS(C161,D161,'Company holidays'!$A$2:$A$60))</f>
      </c>
      <c r="F161" t="s">
        <v>0</v>
      </c>
      <c r="G161" t="s">
        <v>0</v>
      </c>
    </row>
    <row r="162" spans="1:7" x14ac:dyDescent="0.25">
      <c r="A162" t="s">
        <v>0</v>
      </c>
      <c r="B162" t="s">
        <v>0</v>
      </c>
      <c r="C162" s="4" t="s">
        <v>0</v>
      </c>
      <c r="D162" s="4" t="s">
        <v>0</v>
      </c>
      <c r="E162" s="5">
        <f>IF(OR(C162="",D162=""),"",NETWORKDAYS(C162,D162,'Company holidays'!$A$2:$A$60))</f>
      </c>
      <c r="F162" t="s">
        <v>0</v>
      </c>
      <c r="G162" t="s">
        <v>0</v>
      </c>
    </row>
    <row r="163" spans="1:7" x14ac:dyDescent="0.25">
      <c r="A163" t="s">
        <v>0</v>
      </c>
      <c r="B163" t="s">
        <v>0</v>
      </c>
      <c r="C163" s="4" t="s">
        <v>0</v>
      </c>
      <c r="D163" s="4" t="s">
        <v>0</v>
      </c>
      <c r="E163" s="5">
        <f>IF(OR(C163="",D163=""),"",NETWORKDAYS(C163,D163,'Company holidays'!$A$2:$A$60))</f>
      </c>
      <c r="F163" t="s">
        <v>0</v>
      </c>
      <c r="G163" t="s">
        <v>0</v>
      </c>
    </row>
    <row r="164" spans="1:7" x14ac:dyDescent="0.25">
      <c r="A164" t="s">
        <v>0</v>
      </c>
      <c r="B164" t="s">
        <v>0</v>
      </c>
      <c r="C164" s="4" t="s">
        <v>0</v>
      </c>
      <c r="D164" s="4" t="s">
        <v>0</v>
      </c>
      <c r="E164" s="5">
        <f>IF(OR(C164="",D164=""),"",NETWORKDAYS(C164,D164,'Company holidays'!$A$2:$A$60))</f>
      </c>
      <c r="F164" t="s">
        <v>0</v>
      </c>
      <c r="G164" t="s">
        <v>0</v>
      </c>
    </row>
    <row r="165" spans="1:7" x14ac:dyDescent="0.25">
      <c r="A165" t="s">
        <v>0</v>
      </c>
      <c r="B165" t="s">
        <v>0</v>
      </c>
      <c r="C165" s="4" t="s">
        <v>0</v>
      </c>
      <c r="D165" s="4" t="s">
        <v>0</v>
      </c>
      <c r="E165" s="5">
        <f>IF(OR(C165="",D165=""),"",NETWORKDAYS(C165,D165,'Company holidays'!$A$2:$A$60))</f>
      </c>
      <c r="F165" t="s">
        <v>0</v>
      </c>
      <c r="G165" t="s">
        <v>0</v>
      </c>
    </row>
    <row r="166" spans="1:7" x14ac:dyDescent="0.25">
      <c r="A166" t="s">
        <v>0</v>
      </c>
      <c r="B166" t="s">
        <v>0</v>
      </c>
      <c r="C166" s="4" t="s">
        <v>0</v>
      </c>
      <c r="D166" s="4" t="s">
        <v>0</v>
      </c>
      <c r="E166" s="5">
        <f>IF(OR(C166="",D166=""),"",NETWORKDAYS(C166,D166,'Company holidays'!$A$2:$A$60))</f>
      </c>
      <c r="F166" t="s">
        <v>0</v>
      </c>
      <c r="G166" t="s">
        <v>0</v>
      </c>
    </row>
    <row r="167" spans="1:7" x14ac:dyDescent="0.25">
      <c r="A167" t="s">
        <v>0</v>
      </c>
      <c r="B167" t="s">
        <v>0</v>
      </c>
      <c r="C167" s="4" t="s">
        <v>0</v>
      </c>
      <c r="D167" s="4" t="s">
        <v>0</v>
      </c>
      <c r="E167" s="5">
        <f>IF(OR(C167="",D167=""),"",NETWORKDAYS(C167,D167,'Company holidays'!$A$2:$A$60))</f>
      </c>
      <c r="F167" t="s">
        <v>0</v>
      </c>
      <c r="G167" t="s">
        <v>0</v>
      </c>
    </row>
    <row r="168" spans="1:7" x14ac:dyDescent="0.25">
      <c r="A168" t="s">
        <v>0</v>
      </c>
      <c r="B168" t="s">
        <v>0</v>
      </c>
      <c r="C168" s="4" t="s">
        <v>0</v>
      </c>
      <c r="D168" s="4" t="s">
        <v>0</v>
      </c>
      <c r="E168" s="5">
        <f>IF(OR(C168="",D168=""),"",NETWORKDAYS(C168,D168,'Company holidays'!$A$2:$A$60))</f>
      </c>
      <c r="F168" t="s">
        <v>0</v>
      </c>
      <c r="G168" t="s">
        <v>0</v>
      </c>
    </row>
    <row r="169" spans="1:7" x14ac:dyDescent="0.25">
      <c r="A169" t="s">
        <v>0</v>
      </c>
      <c r="B169" t="s">
        <v>0</v>
      </c>
      <c r="C169" s="4" t="s">
        <v>0</v>
      </c>
      <c r="D169" s="4" t="s">
        <v>0</v>
      </c>
      <c r="E169" s="5">
        <f>IF(OR(C169="",D169=""),"",NETWORKDAYS(C169,D169,'Company holidays'!$A$2:$A$60))</f>
      </c>
      <c r="F169" t="s">
        <v>0</v>
      </c>
      <c r="G169" t="s">
        <v>0</v>
      </c>
    </row>
    <row r="170" spans="1:7" x14ac:dyDescent="0.25">
      <c r="A170" t="s">
        <v>0</v>
      </c>
      <c r="B170" t="s">
        <v>0</v>
      </c>
      <c r="C170" s="4" t="s">
        <v>0</v>
      </c>
      <c r="D170" s="4" t="s">
        <v>0</v>
      </c>
      <c r="E170" s="5">
        <f>IF(OR(C170="",D170=""),"",NETWORKDAYS(C170,D170,'Company holidays'!$A$2:$A$60))</f>
      </c>
      <c r="F170" t="s">
        <v>0</v>
      </c>
      <c r="G170" t="s">
        <v>0</v>
      </c>
    </row>
    <row r="171" spans="1:7" x14ac:dyDescent="0.25">
      <c r="A171" t="s">
        <v>0</v>
      </c>
      <c r="B171" t="s">
        <v>0</v>
      </c>
      <c r="C171" s="4" t="s">
        <v>0</v>
      </c>
      <c r="D171" s="4" t="s">
        <v>0</v>
      </c>
      <c r="E171" s="5">
        <f>IF(OR(C171="",D171=""),"",NETWORKDAYS(C171,D171,'Company holidays'!$A$2:$A$60))</f>
      </c>
      <c r="F171" t="s">
        <v>0</v>
      </c>
      <c r="G171" t="s">
        <v>0</v>
      </c>
    </row>
    <row r="172" spans="1:7" x14ac:dyDescent="0.25">
      <c r="A172" t="s">
        <v>0</v>
      </c>
      <c r="B172" t="s">
        <v>0</v>
      </c>
      <c r="C172" s="4" t="s">
        <v>0</v>
      </c>
      <c r="D172" s="4" t="s">
        <v>0</v>
      </c>
      <c r="E172" s="5">
        <f>IF(OR(C172="",D172=""),"",NETWORKDAYS(C172,D172,'Company holidays'!$A$2:$A$60))</f>
      </c>
      <c r="F172" t="s">
        <v>0</v>
      </c>
      <c r="G172" t="s">
        <v>0</v>
      </c>
    </row>
    <row r="173" spans="1:7" x14ac:dyDescent="0.25">
      <c r="A173" t="s">
        <v>0</v>
      </c>
      <c r="B173" t="s">
        <v>0</v>
      </c>
      <c r="C173" s="4" t="s">
        <v>0</v>
      </c>
      <c r="D173" s="4" t="s">
        <v>0</v>
      </c>
      <c r="E173" s="5">
        <f>IF(OR(C173="",D173=""),"",NETWORKDAYS(C173,D173,'Company holidays'!$A$2:$A$60))</f>
      </c>
      <c r="F173" t="s">
        <v>0</v>
      </c>
      <c r="G173" t="s">
        <v>0</v>
      </c>
    </row>
    <row r="174" spans="1:7" x14ac:dyDescent="0.25">
      <c r="A174" t="s">
        <v>0</v>
      </c>
      <c r="B174" t="s">
        <v>0</v>
      </c>
      <c r="C174" s="4" t="s">
        <v>0</v>
      </c>
      <c r="D174" s="4" t="s">
        <v>0</v>
      </c>
      <c r="E174" s="5">
        <f>IF(OR(C174="",D174=""),"",NETWORKDAYS(C174,D174,'Company holidays'!$A$2:$A$60))</f>
      </c>
      <c r="F174" t="s">
        <v>0</v>
      </c>
      <c r="G174" t="s">
        <v>0</v>
      </c>
    </row>
    <row r="175" spans="1:7" x14ac:dyDescent="0.25">
      <c r="A175" t="s">
        <v>0</v>
      </c>
      <c r="B175" t="s">
        <v>0</v>
      </c>
      <c r="C175" s="4" t="s">
        <v>0</v>
      </c>
      <c r="D175" s="4" t="s">
        <v>0</v>
      </c>
      <c r="E175" s="5">
        <f>IF(OR(C175="",D175=""),"",NETWORKDAYS(C175,D175,'Company holidays'!$A$2:$A$60))</f>
      </c>
      <c r="F175" t="s">
        <v>0</v>
      </c>
      <c r="G175" t="s">
        <v>0</v>
      </c>
    </row>
    <row r="176" spans="1:7" x14ac:dyDescent="0.25">
      <c r="A176" t="s">
        <v>0</v>
      </c>
      <c r="B176" t="s">
        <v>0</v>
      </c>
      <c r="C176" s="4" t="s">
        <v>0</v>
      </c>
      <c r="D176" s="4" t="s">
        <v>0</v>
      </c>
      <c r="E176" s="5">
        <f>IF(OR(C176="",D176=""),"",NETWORKDAYS(C176,D176,'Company holidays'!$A$2:$A$60))</f>
      </c>
      <c r="F176" t="s">
        <v>0</v>
      </c>
      <c r="G176" t="s">
        <v>0</v>
      </c>
    </row>
    <row r="177" spans="1:7" x14ac:dyDescent="0.25">
      <c r="A177" t="s">
        <v>0</v>
      </c>
      <c r="B177" t="s">
        <v>0</v>
      </c>
      <c r="C177" s="4" t="s">
        <v>0</v>
      </c>
      <c r="D177" s="4" t="s">
        <v>0</v>
      </c>
      <c r="E177" s="5">
        <f>IF(OR(C177="",D177=""),"",NETWORKDAYS(C177,D177,'Company holidays'!$A$2:$A$60))</f>
      </c>
      <c r="F177" t="s">
        <v>0</v>
      </c>
      <c r="G177" t="s">
        <v>0</v>
      </c>
    </row>
    <row r="178" spans="1:7" x14ac:dyDescent="0.25">
      <c r="A178" t="s">
        <v>0</v>
      </c>
      <c r="B178" t="s">
        <v>0</v>
      </c>
      <c r="C178" s="4" t="s">
        <v>0</v>
      </c>
      <c r="D178" s="4" t="s">
        <v>0</v>
      </c>
      <c r="E178" s="5">
        <f>IF(OR(C178="",D178=""),"",NETWORKDAYS(C178,D178,'Company holidays'!$A$2:$A$60))</f>
      </c>
      <c r="F178" t="s">
        <v>0</v>
      </c>
      <c r="G178" t="s">
        <v>0</v>
      </c>
    </row>
    <row r="179" spans="1:7" x14ac:dyDescent="0.25">
      <c r="A179" t="s">
        <v>0</v>
      </c>
      <c r="B179" t="s">
        <v>0</v>
      </c>
      <c r="C179" s="4" t="s">
        <v>0</v>
      </c>
      <c r="D179" s="4" t="s">
        <v>0</v>
      </c>
      <c r="E179" s="5">
        <f>IF(OR(C179="",D179=""),"",NETWORKDAYS(C179,D179,'Company holidays'!$A$2:$A$60))</f>
      </c>
      <c r="F179" t="s">
        <v>0</v>
      </c>
      <c r="G179" t="s">
        <v>0</v>
      </c>
    </row>
    <row r="180" spans="1:7" x14ac:dyDescent="0.25">
      <c r="A180" t="s">
        <v>0</v>
      </c>
      <c r="B180" t="s">
        <v>0</v>
      </c>
      <c r="C180" s="4" t="s">
        <v>0</v>
      </c>
      <c r="D180" s="4" t="s">
        <v>0</v>
      </c>
      <c r="E180" s="5">
        <f>IF(OR(C180="",D180=""),"",NETWORKDAYS(C180,D180,'Company holidays'!$A$2:$A$60))</f>
      </c>
      <c r="F180" t="s">
        <v>0</v>
      </c>
      <c r="G180" t="s">
        <v>0</v>
      </c>
    </row>
    <row r="181" spans="1:7" x14ac:dyDescent="0.25">
      <c r="A181" t="s">
        <v>0</v>
      </c>
      <c r="B181" t="s">
        <v>0</v>
      </c>
      <c r="C181" s="4" t="s">
        <v>0</v>
      </c>
      <c r="D181" s="4" t="s">
        <v>0</v>
      </c>
      <c r="E181" s="5">
        <f>IF(OR(C181="",D181=""),"",NETWORKDAYS(C181,D181,'Company holidays'!$A$2:$A$60))</f>
      </c>
      <c r="F181" t="s">
        <v>0</v>
      </c>
      <c r="G181" t="s">
        <v>0</v>
      </c>
    </row>
    <row r="182" spans="1:7" x14ac:dyDescent="0.25">
      <c r="A182" t="s">
        <v>0</v>
      </c>
      <c r="B182" t="s">
        <v>0</v>
      </c>
      <c r="C182" s="4" t="s">
        <v>0</v>
      </c>
      <c r="D182" s="4" t="s">
        <v>0</v>
      </c>
      <c r="E182" s="5">
        <f>IF(OR(C182="",D182=""),"",NETWORKDAYS(C182,D182,'Company holidays'!$A$2:$A$60))</f>
      </c>
      <c r="F182" t="s">
        <v>0</v>
      </c>
      <c r="G182" t="s">
        <v>0</v>
      </c>
    </row>
    <row r="183" spans="1:7" x14ac:dyDescent="0.25">
      <c r="A183" t="s">
        <v>0</v>
      </c>
      <c r="B183" t="s">
        <v>0</v>
      </c>
      <c r="C183" s="4" t="s">
        <v>0</v>
      </c>
      <c r="D183" s="4" t="s">
        <v>0</v>
      </c>
      <c r="E183" s="5">
        <f>IF(OR(C183="",D183=""),"",NETWORKDAYS(C183,D183,'Company holidays'!$A$2:$A$60))</f>
      </c>
      <c r="F183" t="s">
        <v>0</v>
      </c>
      <c r="G183" t="s">
        <v>0</v>
      </c>
    </row>
    <row r="184" spans="1:7" x14ac:dyDescent="0.25">
      <c r="A184" t="s">
        <v>0</v>
      </c>
      <c r="B184" t="s">
        <v>0</v>
      </c>
      <c r="C184" s="4" t="s">
        <v>0</v>
      </c>
      <c r="D184" s="4" t="s">
        <v>0</v>
      </c>
      <c r="E184" s="5">
        <f>IF(OR(C184="",D184=""),"",NETWORKDAYS(C184,D184,'Company holidays'!$A$2:$A$60))</f>
      </c>
      <c r="F184" t="s">
        <v>0</v>
      </c>
      <c r="G184" t="s">
        <v>0</v>
      </c>
    </row>
    <row r="185" spans="1:7" x14ac:dyDescent="0.25">
      <c r="A185" t="s">
        <v>0</v>
      </c>
      <c r="B185" t="s">
        <v>0</v>
      </c>
      <c r="C185" s="4" t="s">
        <v>0</v>
      </c>
      <c r="D185" s="4" t="s">
        <v>0</v>
      </c>
      <c r="E185" s="5">
        <f>IF(OR(C185="",D185=""),"",NETWORKDAYS(C185,D185,'Company holidays'!$A$2:$A$60))</f>
      </c>
      <c r="F185" t="s">
        <v>0</v>
      </c>
      <c r="G185" t="s">
        <v>0</v>
      </c>
    </row>
    <row r="186" spans="1:7" x14ac:dyDescent="0.25">
      <c r="A186" t="s">
        <v>0</v>
      </c>
      <c r="B186" t="s">
        <v>0</v>
      </c>
      <c r="C186" s="4" t="s">
        <v>0</v>
      </c>
      <c r="D186" s="4" t="s">
        <v>0</v>
      </c>
      <c r="E186" s="5">
        <f>IF(OR(C186="",D186=""),"",NETWORKDAYS(C186,D186,'Company holidays'!$A$2:$A$60))</f>
      </c>
      <c r="F186" t="s">
        <v>0</v>
      </c>
      <c r="G186" t="s">
        <v>0</v>
      </c>
    </row>
    <row r="187" spans="1:7" x14ac:dyDescent="0.25">
      <c r="A187" t="s">
        <v>0</v>
      </c>
      <c r="B187" t="s">
        <v>0</v>
      </c>
      <c r="C187" s="4" t="s">
        <v>0</v>
      </c>
      <c r="D187" s="4" t="s">
        <v>0</v>
      </c>
      <c r="E187" s="5">
        <f>IF(OR(C187="",D187=""),"",NETWORKDAYS(C187,D187,'Company holidays'!$A$2:$A$60))</f>
      </c>
      <c r="F187" t="s">
        <v>0</v>
      </c>
      <c r="G187" t="s">
        <v>0</v>
      </c>
    </row>
    <row r="188" spans="1:7" x14ac:dyDescent="0.25">
      <c r="A188" t="s">
        <v>0</v>
      </c>
      <c r="B188" t="s">
        <v>0</v>
      </c>
      <c r="C188" s="4" t="s">
        <v>0</v>
      </c>
      <c r="D188" s="4" t="s">
        <v>0</v>
      </c>
      <c r="E188" s="5">
        <f>IF(OR(C188="",D188=""),"",NETWORKDAYS(C188,D188,'Company holidays'!$A$2:$A$60))</f>
      </c>
      <c r="F188" t="s">
        <v>0</v>
      </c>
      <c r="G188" t="s">
        <v>0</v>
      </c>
    </row>
    <row r="189" spans="1:7" x14ac:dyDescent="0.25">
      <c r="A189" t="s">
        <v>0</v>
      </c>
      <c r="B189" t="s">
        <v>0</v>
      </c>
      <c r="C189" s="4" t="s">
        <v>0</v>
      </c>
      <c r="D189" s="4" t="s">
        <v>0</v>
      </c>
      <c r="E189" s="5">
        <f>IF(OR(C189="",D189=""),"",NETWORKDAYS(C189,D189,'Company holidays'!$A$2:$A$60))</f>
      </c>
      <c r="F189" t="s">
        <v>0</v>
      </c>
      <c r="G189" t="s">
        <v>0</v>
      </c>
    </row>
    <row r="190" spans="1:7" x14ac:dyDescent="0.25">
      <c r="A190" t="s">
        <v>0</v>
      </c>
      <c r="B190" t="s">
        <v>0</v>
      </c>
      <c r="C190" s="4" t="s">
        <v>0</v>
      </c>
      <c r="D190" s="4" t="s">
        <v>0</v>
      </c>
      <c r="E190" s="5">
        <f>IF(OR(C190="",D190=""),"",NETWORKDAYS(C190,D190,'Company holidays'!$A$2:$A$60))</f>
      </c>
      <c r="F190" t="s">
        <v>0</v>
      </c>
      <c r="G190" t="s">
        <v>0</v>
      </c>
    </row>
    <row r="191" spans="1:7" x14ac:dyDescent="0.25">
      <c r="A191" t="s">
        <v>0</v>
      </c>
      <c r="B191" t="s">
        <v>0</v>
      </c>
      <c r="C191" s="4" t="s">
        <v>0</v>
      </c>
      <c r="D191" s="4" t="s">
        <v>0</v>
      </c>
      <c r="E191" s="5">
        <f>IF(OR(C191="",D191=""),"",NETWORKDAYS(C191,D191,'Company holidays'!$A$2:$A$60))</f>
      </c>
      <c r="F191" t="s">
        <v>0</v>
      </c>
      <c r="G191" t="s">
        <v>0</v>
      </c>
    </row>
    <row r="192" spans="1:7" x14ac:dyDescent="0.25">
      <c r="A192" t="s">
        <v>0</v>
      </c>
      <c r="B192" t="s">
        <v>0</v>
      </c>
      <c r="C192" s="4" t="s">
        <v>0</v>
      </c>
      <c r="D192" s="4" t="s">
        <v>0</v>
      </c>
      <c r="E192" s="5">
        <f>IF(OR(C192="",D192=""),"",NETWORKDAYS(C192,D192,'Company holidays'!$A$2:$A$60))</f>
      </c>
      <c r="F192" t="s">
        <v>0</v>
      </c>
      <c r="G192" t="s">
        <v>0</v>
      </c>
    </row>
    <row r="193" spans="1:7" x14ac:dyDescent="0.25">
      <c r="A193" t="s">
        <v>0</v>
      </c>
      <c r="B193" t="s">
        <v>0</v>
      </c>
      <c r="C193" s="4" t="s">
        <v>0</v>
      </c>
      <c r="D193" s="4" t="s">
        <v>0</v>
      </c>
      <c r="E193" s="5">
        <f>IF(OR(C193="",D193=""),"",NETWORKDAYS(C193,D193,'Company holidays'!$A$2:$A$60))</f>
      </c>
      <c r="F193" t="s">
        <v>0</v>
      </c>
      <c r="G193" t="s">
        <v>0</v>
      </c>
    </row>
    <row r="194" spans="1:7" x14ac:dyDescent="0.25">
      <c r="A194" t="s">
        <v>0</v>
      </c>
      <c r="B194" t="s">
        <v>0</v>
      </c>
      <c r="C194" s="4" t="s">
        <v>0</v>
      </c>
      <c r="D194" s="4" t="s">
        <v>0</v>
      </c>
      <c r="E194" s="5">
        <f>IF(OR(C194="",D194=""),"",NETWORKDAYS(C194,D194,'Company holidays'!$A$2:$A$60))</f>
      </c>
      <c r="F194" t="s">
        <v>0</v>
      </c>
      <c r="G194" t="s">
        <v>0</v>
      </c>
    </row>
    <row r="195" spans="1:7" x14ac:dyDescent="0.25">
      <c r="A195" t="s">
        <v>0</v>
      </c>
      <c r="B195" t="s">
        <v>0</v>
      </c>
      <c r="C195" s="4" t="s">
        <v>0</v>
      </c>
      <c r="D195" s="4" t="s">
        <v>0</v>
      </c>
      <c r="E195" s="5">
        <f>IF(OR(C195="",D195=""),"",NETWORKDAYS(C195,D195,'Company holidays'!$A$2:$A$60))</f>
      </c>
      <c r="F195" t="s">
        <v>0</v>
      </c>
      <c r="G195" t="s">
        <v>0</v>
      </c>
    </row>
    <row r="196" spans="1:7" x14ac:dyDescent="0.25">
      <c r="A196" t="s">
        <v>0</v>
      </c>
      <c r="B196" t="s">
        <v>0</v>
      </c>
      <c r="C196" s="4" t="s">
        <v>0</v>
      </c>
      <c r="D196" s="4" t="s">
        <v>0</v>
      </c>
      <c r="E196" s="5">
        <f>IF(OR(C196="",D196=""),"",NETWORKDAYS(C196,D196,'Company holidays'!$A$2:$A$60))</f>
      </c>
      <c r="F196" t="s">
        <v>0</v>
      </c>
      <c r="G196" t="s">
        <v>0</v>
      </c>
    </row>
    <row r="197" spans="1:7" x14ac:dyDescent="0.25">
      <c r="A197" t="s">
        <v>0</v>
      </c>
      <c r="B197" t="s">
        <v>0</v>
      </c>
      <c r="C197" s="4" t="s">
        <v>0</v>
      </c>
      <c r="D197" s="4" t="s">
        <v>0</v>
      </c>
      <c r="E197" s="5">
        <f>IF(OR(C197="",D197=""),"",NETWORKDAYS(C197,D197,'Company holidays'!$A$2:$A$60))</f>
      </c>
      <c r="F197" t="s">
        <v>0</v>
      </c>
      <c r="G197" t="s">
        <v>0</v>
      </c>
    </row>
    <row r="198" spans="1:7" x14ac:dyDescent="0.25">
      <c r="A198" t="s">
        <v>0</v>
      </c>
      <c r="B198" t="s">
        <v>0</v>
      </c>
      <c r="C198" s="4" t="s">
        <v>0</v>
      </c>
      <c r="D198" s="4" t="s">
        <v>0</v>
      </c>
      <c r="E198" s="5">
        <f>IF(OR(C198="",D198=""),"",NETWORKDAYS(C198,D198,'Company holidays'!$A$2:$A$60))</f>
      </c>
      <c r="F198" t="s">
        <v>0</v>
      </c>
      <c r="G198" t="s">
        <v>0</v>
      </c>
    </row>
    <row r="199" spans="1:7" x14ac:dyDescent="0.25">
      <c r="A199" t="s">
        <v>0</v>
      </c>
      <c r="B199" t="s">
        <v>0</v>
      </c>
      <c r="C199" s="4" t="s">
        <v>0</v>
      </c>
      <c r="D199" s="4" t="s">
        <v>0</v>
      </c>
      <c r="E199" s="5">
        <f>IF(OR(C199="",D199=""),"",NETWORKDAYS(C199,D199,'Company holidays'!$A$2:$A$60))</f>
      </c>
      <c r="F199" t="s">
        <v>0</v>
      </c>
      <c r="G199" t="s">
        <v>0</v>
      </c>
    </row>
    <row r="200" spans="1:7" x14ac:dyDescent="0.25">
      <c r="A200" t="s">
        <v>0</v>
      </c>
      <c r="B200" t="s">
        <v>0</v>
      </c>
      <c r="C200" s="4" t="s">
        <v>0</v>
      </c>
      <c r="D200" s="4" t="s">
        <v>0</v>
      </c>
      <c r="E200" s="5">
        <f>IF(OR(C200="",D200=""),"",NETWORKDAYS(C200,D200,'Company holidays'!$A$2:$A$60))</f>
      </c>
      <c r="F200" t="s">
        <v>0</v>
      </c>
      <c r="G200" t="s">
        <v>0</v>
      </c>
    </row>
  </sheetData>
  <autoFilter ref="A1:G1"/>
  <dataValidations count="4">
    <dataValidation type="list" allowBlank="1" sqref="B10:B200">
      <formula1>"Vacation,Sick,Personal,Unpaid,Other"</formula1>
    </dataValidation>
    <dataValidation type="list" allowBlank="1" sqref="B2:B200">
      <formula1>"Vacation,Sick,Personal,Unpaid,Other"</formula1>
    </dataValidation>
    <dataValidation type="list" allowBlank="1" sqref="F10:F200">
      <formula1>"Approved,Pending,Denied"</formula1>
    </dataValidation>
    <dataValidation type="list" allowBlank="1" sqref="F2:F200">
      <formula1>"Approved,Pending,Denied"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22" customWidth="1"/>
    <col min="2" max="13" width="7" customWidth="1"/>
    <col min="14" max="14" width="10" customWidth="1"/>
  </cols>
  <sheetData>
    <row r="1" ht="22" customHeight="1" spans="1:14" x14ac:dyDescent="0.25">
      <c r="A1" s="6" t="s">
        <v>37</v>
      </c>
      <c r="B1" s="6" t="s">
        <v>51</v>
      </c>
      <c r="C1" s="6" t="s">
        <v>52</v>
      </c>
      <c r="D1" s="6" t="s">
        <v>53</v>
      </c>
      <c r="E1" s="6" t="s">
        <v>54</v>
      </c>
      <c r="F1" s="6" t="s">
        <v>55</v>
      </c>
      <c r="G1" s="6" t="s">
        <v>56</v>
      </c>
      <c r="H1" s="6" t="s">
        <v>57</v>
      </c>
      <c r="I1" s="6" t="s">
        <v>58</v>
      </c>
      <c r="J1" s="6" t="s">
        <v>59</v>
      </c>
      <c r="K1" s="6" t="s">
        <v>60</v>
      </c>
      <c r="L1" s="6" t="s">
        <v>61</v>
      </c>
      <c r="M1" s="6" t="s">
        <v>62</v>
      </c>
      <c r="N1" s="6" t="s">
        <v>63</v>
      </c>
    </row>
    <row r="2" spans="1:14" x14ac:dyDescent="0.25">
      <c r="A2">
        <f>IF(Employees!A2="","",Employees!A2)</f>
      </c>
      <c r="B2" s="10">
        <f>IF($A2="","",SUMIFS('Time off log'!$E:$E,'Time off log'!$A:$A,$A2,'Time off log'!$C:$C,"&gt;="&amp;DATE(2026,1,1),'Time off log'!$C:$C,"&lt;="&amp;EOMONTH(DATE(2026,1,1),0),'Time off log'!$F:$F,"Approved"))</f>
      </c>
      <c r="C2" s="10">
        <f>IF($A2="","",SUMIFS('Time off log'!$E:$E,'Time off log'!$A:$A,$A2,'Time off log'!$C:$C,"&gt;="&amp;DATE(2026,2,1),'Time off log'!$C:$C,"&lt;="&amp;EOMONTH(DATE(2026,2,1),0),'Time off log'!$F:$F,"Approved"))</f>
      </c>
      <c r="D2" s="10">
        <f>IF($A2="","",SUMIFS('Time off log'!$E:$E,'Time off log'!$A:$A,$A2,'Time off log'!$C:$C,"&gt;="&amp;DATE(2026,3,1),'Time off log'!$C:$C,"&lt;="&amp;EOMONTH(DATE(2026,3,1),0),'Time off log'!$F:$F,"Approved"))</f>
      </c>
      <c r="E2" s="10">
        <f>IF($A2="","",SUMIFS('Time off log'!$E:$E,'Time off log'!$A:$A,$A2,'Time off log'!$C:$C,"&gt;="&amp;DATE(2026,4,1),'Time off log'!$C:$C,"&lt;="&amp;EOMONTH(DATE(2026,4,1),0),'Time off log'!$F:$F,"Approved"))</f>
      </c>
      <c r="F2" s="10">
        <f>IF($A2="","",SUMIFS('Time off log'!$E:$E,'Time off log'!$A:$A,$A2,'Time off log'!$C:$C,"&gt;="&amp;DATE(2026,5,1),'Time off log'!$C:$C,"&lt;="&amp;EOMONTH(DATE(2026,5,1),0),'Time off log'!$F:$F,"Approved"))</f>
      </c>
      <c r="G2" s="10">
        <f>IF($A2="","",SUMIFS('Time off log'!$E:$E,'Time off log'!$A:$A,$A2,'Time off log'!$C:$C,"&gt;="&amp;DATE(2026,6,1),'Time off log'!$C:$C,"&lt;="&amp;EOMONTH(DATE(2026,6,1),0),'Time off log'!$F:$F,"Approved"))</f>
      </c>
      <c r="H2" s="10">
        <f>IF($A2="","",SUMIFS('Time off log'!$E:$E,'Time off log'!$A:$A,$A2,'Time off log'!$C:$C,"&gt;="&amp;DATE(2026,7,1),'Time off log'!$C:$C,"&lt;="&amp;EOMONTH(DATE(2026,7,1),0),'Time off log'!$F:$F,"Approved"))</f>
      </c>
      <c r="I2" s="10">
        <f>IF($A2="","",SUMIFS('Time off log'!$E:$E,'Time off log'!$A:$A,$A2,'Time off log'!$C:$C,"&gt;="&amp;DATE(2026,8,1),'Time off log'!$C:$C,"&lt;="&amp;EOMONTH(DATE(2026,8,1),0),'Time off log'!$F:$F,"Approved"))</f>
      </c>
      <c r="J2" s="10">
        <f>IF($A2="","",SUMIFS('Time off log'!$E:$E,'Time off log'!$A:$A,$A2,'Time off log'!$C:$C,"&gt;="&amp;DATE(2026,9,1),'Time off log'!$C:$C,"&lt;="&amp;EOMONTH(DATE(2026,9,1),0),'Time off log'!$F:$F,"Approved"))</f>
      </c>
      <c r="K2" s="10">
        <f>IF($A2="","",SUMIFS('Time off log'!$E:$E,'Time off log'!$A:$A,$A2,'Time off log'!$C:$C,"&gt;="&amp;DATE(2026,10,1),'Time off log'!$C:$C,"&lt;="&amp;EOMONTH(DATE(2026,10,1),0),'Time off log'!$F:$F,"Approved"))</f>
      </c>
      <c r="L2" s="10">
        <f>IF($A2="","",SUMIFS('Time off log'!$E:$E,'Time off log'!$A:$A,$A2,'Time off log'!$C:$C,"&gt;="&amp;DATE(2026,11,1),'Time off log'!$C:$C,"&lt;="&amp;EOMONTH(DATE(2026,11,1),0),'Time off log'!$F:$F,"Approved"))</f>
      </c>
      <c r="M2" s="10">
        <f>IF($A2="","",SUMIFS('Time off log'!$E:$E,'Time off log'!$A:$A,$A2,'Time off log'!$C:$C,"&gt;="&amp;DATE(2026,12,1),'Time off log'!$C:$C,"&lt;="&amp;EOMONTH(DATE(2026,12,1),0),'Time off log'!$F:$F,"Approved"))</f>
      </c>
      <c r="N2" s="11">
        <f>IF($A2="","",SUM(B2:M2))</f>
      </c>
    </row>
    <row r="3" spans="1:14" x14ac:dyDescent="0.25">
      <c r="A3">
        <f>IF(Employees!A3="","",Employees!A3)</f>
      </c>
      <c r="B3" s="10">
        <f>IF($A3="","",SUMIFS('Time off log'!$E:$E,'Time off log'!$A:$A,$A3,'Time off log'!$C:$C,"&gt;="&amp;DATE(2026,1,1),'Time off log'!$C:$C,"&lt;="&amp;EOMONTH(DATE(2026,1,1),0),'Time off log'!$F:$F,"Approved"))</f>
      </c>
      <c r="C3" s="10">
        <f>IF($A3="","",SUMIFS('Time off log'!$E:$E,'Time off log'!$A:$A,$A3,'Time off log'!$C:$C,"&gt;="&amp;DATE(2026,2,1),'Time off log'!$C:$C,"&lt;="&amp;EOMONTH(DATE(2026,2,1),0),'Time off log'!$F:$F,"Approved"))</f>
      </c>
      <c r="D3" s="10">
        <f>IF($A3="","",SUMIFS('Time off log'!$E:$E,'Time off log'!$A:$A,$A3,'Time off log'!$C:$C,"&gt;="&amp;DATE(2026,3,1),'Time off log'!$C:$C,"&lt;="&amp;EOMONTH(DATE(2026,3,1),0),'Time off log'!$F:$F,"Approved"))</f>
      </c>
      <c r="E3" s="10">
        <f>IF($A3="","",SUMIFS('Time off log'!$E:$E,'Time off log'!$A:$A,$A3,'Time off log'!$C:$C,"&gt;="&amp;DATE(2026,4,1),'Time off log'!$C:$C,"&lt;="&amp;EOMONTH(DATE(2026,4,1),0),'Time off log'!$F:$F,"Approved"))</f>
      </c>
      <c r="F3" s="10">
        <f>IF($A3="","",SUMIFS('Time off log'!$E:$E,'Time off log'!$A:$A,$A3,'Time off log'!$C:$C,"&gt;="&amp;DATE(2026,5,1),'Time off log'!$C:$C,"&lt;="&amp;EOMONTH(DATE(2026,5,1),0),'Time off log'!$F:$F,"Approved"))</f>
      </c>
      <c r="G3" s="10">
        <f>IF($A3="","",SUMIFS('Time off log'!$E:$E,'Time off log'!$A:$A,$A3,'Time off log'!$C:$C,"&gt;="&amp;DATE(2026,6,1),'Time off log'!$C:$C,"&lt;="&amp;EOMONTH(DATE(2026,6,1),0),'Time off log'!$F:$F,"Approved"))</f>
      </c>
      <c r="H3" s="10">
        <f>IF($A3="","",SUMIFS('Time off log'!$E:$E,'Time off log'!$A:$A,$A3,'Time off log'!$C:$C,"&gt;="&amp;DATE(2026,7,1),'Time off log'!$C:$C,"&lt;="&amp;EOMONTH(DATE(2026,7,1),0),'Time off log'!$F:$F,"Approved"))</f>
      </c>
      <c r="I3" s="10">
        <f>IF($A3="","",SUMIFS('Time off log'!$E:$E,'Time off log'!$A:$A,$A3,'Time off log'!$C:$C,"&gt;="&amp;DATE(2026,8,1),'Time off log'!$C:$C,"&lt;="&amp;EOMONTH(DATE(2026,8,1),0),'Time off log'!$F:$F,"Approved"))</f>
      </c>
      <c r="J3" s="10">
        <f>IF($A3="","",SUMIFS('Time off log'!$E:$E,'Time off log'!$A:$A,$A3,'Time off log'!$C:$C,"&gt;="&amp;DATE(2026,9,1),'Time off log'!$C:$C,"&lt;="&amp;EOMONTH(DATE(2026,9,1),0),'Time off log'!$F:$F,"Approved"))</f>
      </c>
      <c r="K3" s="10">
        <f>IF($A3="","",SUMIFS('Time off log'!$E:$E,'Time off log'!$A:$A,$A3,'Time off log'!$C:$C,"&gt;="&amp;DATE(2026,10,1),'Time off log'!$C:$C,"&lt;="&amp;EOMONTH(DATE(2026,10,1),0),'Time off log'!$F:$F,"Approved"))</f>
      </c>
      <c r="L3" s="10">
        <f>IF($A3="","",SUMIFS('Time off log'!$E:$E,'Time off log'!$A:$A,$A3,'Time off log'!$C:$C,"&gt;="&amp;DATE(2026,11,1),'Time off log'!$C:$C,"&lt;="&amp;EOMONTH(DATE(2026,11,1),0),'Time off log'!$F:$F,"Approved"))</f>
      </c>
      <c r="M3" s="10">
        <f>IF($A3="","",SUMIFS('Time off log'!$E:$E,'Time off log'!$A:$A,$A3,'Time off log'!$C:$C,"&gt;="&amp;DATE(2026,12,1),'Time off log'!$C:$C,"&lt;="&amp;EOMONTH(DATE(2026,12,1),0),'Time off log'!$F:$F,"Approved"))</f>
      </c>
      <c r="N3" s="11">
        <f>IF($A3="","",SUM(B3:M3))</f>
      </c>
    </row>
    <row r="4" spans="1:14" x14ac:dyDescent="0.25">
      <c r="A4">
        <f>IF(Employees!A4="","",Employees!A4)</f>
      </c>
      <c r="B4" s="10">
        <f>IF($A4="","",SUMIFS('Time off log'!$E:$E,'Time off log'!$A:$A,$A4,'Time off log'!$C:$C,"&gt;="&amp;DATE(2026,1,1),'Time off log'!$C:$C,"&lt;="&amp;EOMONTH(DATE(2026,1,1),0),'Time off log'!$F:$F,"Approved"))</f>
      </c>
      <c r="C4" s="10">
        <f>IF($A4="","",SUMIFS('Time off log'!$E:$E,'Time off log'!$A:$A,$A4,'Time off log'!$C:$C,"&gt;="&amp;DATE(2026,2,1),'Time off log'!$C:$C,"&lt;="&amp;EOMONTH(DATE(2026,2,1),0),'Time off log'!$F:$F,"Approved"))</f>
      </c>
      <c r="D4" s="10">
        <f>IF($A4="","",SUMIFS('Time off log'!$E:$E,'Time off log'!$A:$A,$A4,'Time off log'!$C:$C,"&gt;="&amp;DATE(2026,3,1),'Time off log'!$C:$C,"&lt;="&amp;EOMONTH(DATE(2026,3,1),0),'Time off log'!$F:$F,"Approved"))</f>
      </c>
      <c r="E4" s="10">
        <f>IF($A4="","",SUMIFS('Time off log'!$E:$E,'Time off log'!$A:$A,$A4,'Time off log'!$C:$C,"&gt;="&amp;DATE(2026,4,1),'Time off log'!$C:$C,"&lt;="&amp;EOMONTH(DATE(2026,4,1),0),'Time off log'!$F:$F,"Approved"))</f>
      </c>
      <c r="F4" s="10">
        <f>IF($A4="","",SUMIFS('Time off log'!$E:$E,'Time off log'!$A:$A,$A4,'Time off log'!$C:$C,"&gt;="&amp;DATE(2026,5,1),'Time off log'!$C:$C,"&lt;="&amp;EOMONTH(DATE(2026,5,1),0),'Time off log'!$F:$F,"Approved"))</f>
      </c>
      <c r="G4" s="10">
        <f>IF($A4="","",SUMIFS('Time off log'!$E:$E,'Time off log'!$A:$A,$A4,'Time off log'!$C:$C,"&gt;="&amp;DATE(2026,6,1),'Time off log'!$C:$C,"&lt;="&amp;EOMONTH(DATE(2026,6,1),0),'Time off log'!$F:$F,"Approved"))</f>
      </c>
      <c r="H4" s="10">
        <f>IF($A4="","",SUMIFS('Time off log'!$E:$E,'Time off log'!$A:$A,$A4,'Time off log'!$C:$C,"&gt;="&amp;DATE(2026,7,1),'Time off log'!$C:$C,"&lt;="&amp;EOMONTH(DATE(2026,7,1),0),'Time off log'!$F:$F,"Approved"))</f>
      </c>
      <c r="I4" s="10">
        <f>IF($A4="","",SUMIFS('Time off log'!$E:$E,'Time off log'!$A:$A,$A4,'Time off log'!$C:$C,"&gt;="&amp;DATE(2026,8,1),'Time off log'!$C:$C,"&lt;="&amp;EOMONTH(DATE(2026,8,1),0),'Time off log'!$F:$F,"Approved"))</f>
      </c>
      <c r="J4" s="10">
        <f>IF($A4="","",SUMIFS('Time off log'!$E:$E,'Time off log'!$A:$A,$A4,'Time off log'!$C:$C,"&gt;="&amp;DATE(2026,9,1),'Time off log'!$C:$C,"&lt;="&amp;EOMONTH(DATE(2026,9,1),0),'Time off log'!$F:$F,"Approved"))</f>
      </c>
      <c r="K4" s="10">
        <f>IF($A4="","",SUMIFS('Time off log'!$E:$E,'Time off log'!$A:$A,$A4,'Time off log'!$C:$C,"&gt;="&amp;DATE(2026,10,1),'Time off log'!$C:$C,"&lt;="&amp;EOMONTH(DATE(2026,10,1),0),'Time off log'!$F:$F,"Approved"))</f>
      </c>
      <c r="L4" s="10">
        <f>IF($A4="","",SUMIFS('Time off log'!$E:$E,'Time off log'!$A:$A,$A4,'Time off log'!$C:$C,"&gt;="&amp;DATE(2026,11,1),'Time off log'!$C:$C,"&lt;="&amp;EOMONTH(DATE(2026,11,1),0),'Time off log'!$F:$F,"Approved"))</f>
      </c>
      <c r="M4" s="10">
        <f>IF($A4="","",SUMIFS('Time off log'!$E:$E,'Time off log'!$A:$A,$A4,'Time off log'!$C:$C,"&gt;="&amp;DATE(2026,12,1),'Time off log'!$C:$C,"&lt;="&amp;EOMONTH(DATE(2026,12,1),0),'Time off log'!$F:$F,"Approved"))</f>
      </c>
      <c r="N4" s="11">
        <f>IF($A4="","",SUM(B4:M4))</f>
      </c>
    </row>
    <row r="5" spans="1:14" x14ac:dyDescent="0.25">
      <c r="A5">
        <f>IF(Employees!A5="","",Employees!A5)</f>
      </c>
      <c r="B5" s="10">
        <f>IF($A5="","",SUMIFS('Time off log'!$E:$E,'Time off log'!$A:$A,$A5,'Time off log'!$C:$C,"&gt;="&amp;DATE(2026,1,1),'Time off log'!$C:$C,"&lt;="&amp;EOMONTH(DATE(2026,1,1),0),'Time off log'!$F:$F,"Approved"))</f>
      </c>
      <c r="C5" s="10">
        <f>IF($A5="","",SUMIFS('Time off log'!$E:$E,'Time off log'!$A:$A,$A5,'Time off log'!$C:$C,"&gt;="&amp;DATE(2026,2,1),'Time off log'!$C:$C,"&lt;="&amp;EOMONTH(DATE(2026,2,1),0),'Time off log'!$F:$F,"Approved"))</f>
      </c>
      <c r="D5" s="10">
        <f>IF($A5="","",SUMIFS('Time off log'!$E:$E,'Time off log'!$A:$A,$A5,'Time off log'!$C:$C,"&gt;="&amp;DATE(2026,3,1),'Time off log'!$C:$C,"&lt;="&amp;EOMONTH(DATE(2026,3,1),0),'Time off log'!$F:$F,"Approved"))</f>
      </c>
      <c r="E5" s="10">
        <f>IF($A5="","",SUMIFS('Time off log'!$E:$E,'Time off log'!$A:$A,$A5,'Time off log'!$C:$C,"&gt;="&amp;DATE(2026,4,1),'Time off log'!$C:$C,"&lt;="&amp;EOMONTH(DATE(2026,4,1),0),'Time off log'!$F:$F,"Approved"))</f>
      </c>
      <c r="F5" s="10">
        <f>IF($A5="","",SUMIFS('Time off log'!$E:$E,'Time off log'!$A:$A,$A5,'Time off log'!$C:$C,"&gt;="&amp;DATE(2026,5,1),'Time off log'!$C:$C,"&lt;="&amp;EOMONTH(DATE(2026,5,1),0),'Time off log'!$F:$F,"Approved"))</f>
      </c>
      <c r="G5" s="10">
        <f>IF($A5="","",SUMIFS('Time off log'!$E:$E,'Time off log'!$A:$A,$A5,'Time off log'!$C:$C,"&gt;="&amp;DATE(2026,6,1),'Time off log'!$C:$C,"&lt;="&amp;EOMONTH(DATE(2026,6,1),0),'Time off log'!$F:$F,"Approved"))</f>
      </c>
      <c r="H5" s="10">
        <f>IF($A5="","",SUMIFS('Time off log'!$E:$E,'Time off log'!$A:$A,$A5,'Time off log'!$C:$C,"&gt;="&amp;DATE(2026,7,1),'Time off log'!$C:$C,"&lt;="&amp;EOMONTH(DATE(2026,7,1),0),'Time off log'!$F:$F,"Approved"))</f>
      </c>
      <c r="I5" s="10">
        <f>IF($A5="","",SUMIFS('Time off log'!$E:$E,'Time off log'!$A:$A,$A5,'Time off log'!$C:$C,"&gt;="&amp;DATE(2026,8,1),'Time off log'!$C:$C,"&lt;="&amp;EOMONTH(DATE(2026,8,1),0),'Time off log'!$F:$F,"Approved"))</f>
      </c>
      <c r="J5" s="10">
        <f>IF($A5="","",SUMIFS('Time off log'!$E:$E,'Time off log'!$A:$A,$A5,'Time off log'!$C:$C,"&gt;="&amp;DATE(2026,9,1),'Time off log'!$C:$C,"&lt;="&amp;EOMONTH(DATE(2026,9,1),0),'Time off log'!$F:$F,"Approved"))</f>
      </c>
      <c r="K5" s="10">
        <f>IF($A5="","",SUMIFS('Time off log'!$E:$E,'Time off log'!$A:$A,$A5,'Time off log'!$C:$C,"&gt;="&amp;DATE(2026,10,1),'Time off log'!$C:$C,"&lt;="&amp;EOMONTH(DATE(2026,10,1),0),'Time off log'!$F:$F,"Approved"))</f>
      </c>
      <c r="L5" s="10">
        <f>IF($A5="","",SUMIFS('Time off log'!$E:$E,'Time off log'!$A:$A,$A5,'Time off log'!$C:$C,"&gt;="&amp;DATE(2026,11,1),'Time off log'!$C:$C,"&lt;="&amp;EOMONTH(DATE(2026,11,1),0),'Time off log'!$F:$F,"Approved"))</f>
      </c>
      <c r="M5" s="10">
        <f>IF($A5="","",SUMIFS('Time off log'!$E:$E,'Time off log'!$A:$A,$A5,'Time off log'!$C:$C,"&gt;="&amp;DATE(2026,12,1),'Time off log'!$C:$C,"&lt;="&amp;EOMONTH(DATE(2026,12,1),0),'Time off log'!$F:$F,"Approved"))</f>
      </c>
      <c r="N5" s="11">
        <f>IF($A5="","",SUM(B5:M5))</f>
      </c>
    </row>
    <row r="6" spans="1:14" x14ac:dyDescent="0.25">
      <c r="A6">
        <f>IF(Employees!A6="","",Employees!A6)</f>
      </c>
      <c r="B6" s="10">
        <f>IF($A6="","",SUMIFS('Time off log'!$E:$E,'Time off log'!$A:$A,$A6,'Time off log'!$C:$C,"&gt;="&amp;DATE(2026,1,1),'Time off log'!$C:$C,"&lt;="&amp;EOMONTH(DATE(2026,1,1),0),'Time off log'!$F:$F,"Approved"))</f>
      </c>
      <c r="C6" s="10">
        <f>IF($A6="","",SUMIFS('Time off log'!$E:$E,'Time off log'!$A:$A,$A6,'Time off log'!$C:$C,"&gt;="&amp;DATE(2026,2,1),'Time off log'!$C:$C,"&lt;="&amp;EOMONTH(DATE(2026,2,1),0),'Time off log'!$F:$F,"Approved"))</f>
      </c>
      <c r="D6" s="10">
        <f>IF($A6="","",SUMIFS('Time off log'!$E:$E,'Time off log'!$A:$A,$A6,'Time off log'!$C:$C,"&gt;="&amp;DATE(2026,3,1),'Time off log'!$C:$C,"&lt;="&amp;EOMONTH(DATE(2026,3,1),0),'Time off log'!$F:$F,"Approved"))</f>
      </c>
      <c r="E6" s="10">
        <f>IF($A6="","",SUMIFS('Time off log'!$E:$E,'Time off log'!$A:$A,$A6,'Time off log'!$C:$C,"&gt;="&amp;DATE(2026,4,1),'Time off log'!$C:$C,"&lt;="&amp;EOMONTH(DATE(2026,4,1),0),'Time off log'!$F:$F,"Approved"))</f>
      </c>
      <c r="F6" s="10">
        <f>IF($A6="","",SUMIFS('Time off log'!$E:$E,'Time off log'!$A:$A,$A6,'Time off log'!$C:$C,"&gt;="&amp;DATE(2026,5,1),'Time off log'!$C:$C,"&lt;="&amp;EOMONTH(DATE(2026,5,1),0),'Time off log'!$F:$F,"Approved"))</f>
      </c>
      <c r="G6" s="10">
        <f>IF($A6="","",SUMIFS('Time off log'!$E:$E,'Time off log'!$A:$A,$A6,'Time off log'!$C:$C,"&gt;="&amp;DATE(2026,6,1),'Time off log'!$C:$C,"&lt;="&amp;EOMONTH(DATE(2026,6,1),0),'Time off log'!$F:$F,"Approved"))</f>
      </c>
      <c r="H6" s="10">
        <f>IF($A6="","",SUMIFS('Time off log'!$E:$E,'Time off log'!$A:$A,$A6,'Time off log'!$C:$C,"&gt;="&amp;DATE(2026,7,1),'Time off log'!$C:$C,"&lt;="&amp;EOMONTH(DATE(2026,7,1),0),'Time off log'!$F:$F,"Approved"))</f>
      </c>
      <c r="I6" s="10">
        <f>IF($A6="","",SUMIFS('Time off log'!$E:$E,'Time off log'!$A:$A,$A6,'Time off log'!$C:$C,"&gt;="&amp;DATE(2026,8,1),'Time off log'!$C:$C,"&lt;="&amp;EOMONTH(DATE(2026,8,1),0),'Time off log'!$F:$F,"Approved"))</f>
      </c>
      <c r="J6" s="10">
        <f>IF($A6="","",SUMIFS('Time off log'!$E:$E,'Time off log'!$A:$A,$A6,'Time off log'!$C:$C,"&gt;="&amp;DATE(2026,9,1),'Time off log'!$C:$C,"&lt;="&amp;EOMONTH(DATE(2026,9,1),0),'Time off log'!$F:$F,"Approved"))</f>
      </c>
      <c r="K6" s="10">
        <f>IF($A6="","",SUMIFS('Time off log'!$E:$E,'Time off log'!$A:$A,$A6,'Time off log'!$C:$C,"&gt;="&amp;DATE(2026,10,1),'Time off log'!$C:$C,"&lt;="&amp;EOMONTH(DATE(2026,10,1),0),'Time off log'!$F:$F,"Approved"))</f>
      </c>
      <c r="L6" s="10">
        <f>IF($A6="","",SUMIFS('Time off log'!$E:$E,'Time off log'!$A:$A,$A6,'Time off log'!$C:$C,"&gt;="&amp;DATE(2026,11,1),'Time off log'!$C:$C,"&lt;="&amp;EOMONTH(DATE(2026,11,1),0),'Time off log'!$F:$F,"Approved"))</f>
      </c>
      <c r="M6" s="10">
        <f>IF($A6="","",SUMIFS('Time off log'!$E:$E,'Time off log'!$A:$A,$A6,'Time off log'!$C:$C,"&gt;="&amp;DATE(2026,12,1),'Time off log'!$C:$C,"&lt;="&amp;EOMONTH(DATE(2026,12,1),0),'Time off log'!$F:$F,"Approved"))</f>
      </c>
      <c r="N6" s="11">
        <f>IF($A6="","",SUM(B6:M6))</f>
      </c>
    </row>
    <row r="7" spans="1:14" x14ac:dyDescent="0.25">
      <c r="A7">
        <f>IF(Employees!A7="","",Employees!A7)</f>
      </c>
      <c r="B7" s="10">
        <f>IF($A7="","",SUMIFS('Time off log'!$E:$E,'Time off log'!$A:$A,$A7,'Time off log'!$C:$C,"&gt;="&amp;DATE(2026,1,1),'Time off log'!$C:$C,"&lt;="&amp;EOMONTH(DATE(2026,1,1),0),'Time off log'!$F:$F,"Approved"))</f>
      </c>
      <c r="C7" s="10">
        <f>IF($A7="","",SUMIFS('Time off log'!$E:$E,'Time off log'!$A:$A,$A7,'Time off log'!$C:$C,"&gt;="&amp;DATE(2026,2,1),'Time off log'!$C:$C,"&lt;="&amp;EOMONTH(DATE(2026,2,1),0),'Time off log'!$F:$F,"Approved"))</f>
      </c>
      <c r="D7" s="10">
        <f>IF($A7="","",SUMIFS('Time off log'!$E:$E,'Time off log'!$A:$A,$A7,'Time off log'!$C:$C,"&gt;="&amp;DATE(2026,3,1),'Time off log'!$C:$C,"&lt;="&amp;EOMONTH(DATE(2026,3,1),0),'Time off log'!$F:$F,"Approved"))</f>
      </c>
      <c r="E7" s="10">
        <f>IF($A7="","",SUMIFS('Time off log'!$E:$E,'Time off log'!$A:$A,$A7,'Time off log'!$C:$C,"&gt;="&amp;DATE(2026,4,1),'Time off log'!$C:$C,"&lt;="&amp;EOMONTH(DATE(2026,4,1),0),'Time off log'!$F:$F,"Approved"))</f>
      </c>
      <c r="F7" s="10">
        <f>IF($A7="","",SUMIFS('Time off log'!$E:$E,'Time off log'!$A:$A,$A7,'Time off log'!$C:$C,"&gt;="&amp;DATE(2026,5,1),'Time off log'!$C:$C,"&lt;="&amp;EOMONTH(DATE(2026,5,1),0),'Time off log'!$F:$F,"Approved"))</f>
      </c>
      <c r="G7" s="10">
        <f>IF($A7="","",SUMIFS('Time off log'!$E:$E,'Time off log'!$A:$A,$A7,'Time off log'!$C:$C,"&gt;="&amp;DATE(2026,6,1),'Time off log'!$C:$C,"&lt;="&amp;EOMONTH(DATE(2026,6,1),0),'Time off log'!$F:$F,"Approved"))</f>
      </c>
      <c r="H7" s="10">
        <f>IF($A7="","",SUMIFS('Time off log'!$E:$E,'Time off log'!$A:$A,$A7,'Time off log'!$C:$C,"&gt;="&amp;DATE(2026,7,1),'Time off log'!$C:$C,"&lt;="&amp;EOMONTH(DATE(2026,7,1),0),'Time off log'!$F:$F,"Approved"))</f>
      </c>
      <c r="I7" s="10">
        <f>IF($A7="","",SUMIFS('Time off log'!$E:$E,'Time off log'!$A:$A,$A7,'Time off log'!$C:$C,"&gt;="&amp;DATE(2026,8,1),'Time off log'!$C:$C,"&lt;="&amp;EOMONTH(DATE(2026,8,1),0),'Time off log'!$F:$F,"Approved"))</f>
      </c>
      <c r="J7" s="10">
        <f>IF($A7="","",SUMIFS('Time off log'!$E:$E,'Time off log'!$A:$A,$A7,'Time off log'!$C:$C,"&gt;="&amp;DATE(2026,9,1),'Time off log'!$C:$C,"&lt;="&amp;EOMONTH(DATE(2026,9,1),0),'Time off log'!$F:$F,"Approved"))</f>
      </c>
      <c r="K7" s="10">
        <f>IF($A7="","",SUMIFS('Time off log'!$E:$E,'Time off log'!$A:$A,$A7,'Time off log'!$C:$C,"&gt;="&amp;DATE(2026,10,1),'Time off log'!$C:$C,"&lt;="&amp;EOMONTH(DATE(2026,10,1),0),'Time off log'!$F:$F,"Approved"))</f>
      </c>
      <c r="L7" s="10">
        <f>IF($A7="","",SUMIFS('Time off log'!$E:$E,'Time off log'!$A:$A,$A7,'Time off log'!$C:$C,"&gt;="&amp;DATE(2026,11,1),'Time off log'!$C:$C,"&lt;="&amp;EOMONTH(DATE(2026,11,1),0),'Time off log'!$F:$F,"Approved"))</f>
      </c>
      <c r="M7" s="10">
        <f>IF($A7="","",SUMIFS('Time off log'!$E:$E,'Time off log'!$A:$A,$A7,'Time off log'!$C:$C,"&gt;="&amp;DATE(2026,12,1),'Time off log'!$C:$C,"&lt;="&amp;EOMONTH(DATE(2026,12,1),0),'Time off log'!$F:$F,"Approved"))</f>
      </c>
      <c r="N7" s="11">
        <f>IF($A7="","",SUM(B7:M7))</f>
      </c>
    </row>
    <row r="8" spans="1:14" x14ac:dyDescent="0.25">
      <c r="A8">
        <f>IF(Employees!A8="","",Employees!A8)</f>
      </c>
      <c r="B8" s="10">
        <f>IF($A8="","",SUMIFS('Time off log'!$E:$E,'Time off log'!$A:$A,$A8,'Time off log'!$C:$C,"&gt;="&amp;DATE(2026,1,1),'Time off log'!$C:$C,"&lt;="&amp;EOMONTH(DATE(2026,1,1),0),'Time off log'!$F:$F,"Approved"))</f>
      </c>
      <c r="C8" s="10">
        <f>IF($A8="","",SUMIFS('Time off log'!$E:$E,'Time off log'!$A:$A,$A8,'Time off log'!$C:$C,"&gt;="&amp;DATE(2026,2,1),'Time off log'!$C:$C,"&lt;="&amp;EOMONTH(DATE(2026,2,1),0),'Time off log'!$F:$F,"Approved"))</f>
      </c>
      <c r="D8" s="10">
        <f>IF($A8="","",SUMIFS('Time off log'!$E:$E,'Time off log'!$A:$A,$A8,'Time off log'!$C:$C,"&gt;="&amp;DATE(2026,3,1),'Time off log'!$C:$C,"&lt;="&amp;EOMONTH(DATE(2026,3,1),0),'Time off log'!$F:$F,"Approved"))</f>
      </c>
      <c r="E8" s="10">
        <f>IF($A8="","",SUMIFS('Time off log'!$E:$E,'Time off log'!$A:$A,$A8,'Time off log'!$C:$C,"&gt;="&amp;DATE(2026,4,1),'Time off log'!$C:$C,"&lt;="&amp;EOMONTH(DATE(2026,4,1),0),'Time off log'!$F:$F,"Approved"))</f>
      </c>
      <c r="F8" s="10">
        <f>IF($A8="","",SUMIFS('Time off log'!$E:$E,'Time off log'!$A:$A,$A8,'Time off log'!$C:$C,"&gt;="&amp;DATE(2026,5,1),'Time off log'!$C:$C,"&lt;="&amp;EOMONTH(DATE(2026,5,1),0),'Time off log'!$F:$F,"Approved"))</f>
      </c>
      <c r="G8" s="10">
        <f>IF($A8="","",SUMIFS('Time off log'!$E:$E,'Time off log'!$A:$A,$A8,'Time off log'!$C:$C,"&gt;="&amp;DATE(2026,6,1),'Time off log'!$C:$C,"&lt;="&amp;EOMONTH(DATE(2026,6,1),0),'Time off log'!$F:$F,"Approved"))</f>
      </c>
      <c r="H8" s="10">
        <f>IF($A8="","",SUMIFS('Time off log'!$E:$E,'Time off log'!$A:$A,$A8,'Time off log'!$C:$C,"&gt;="&amp;DATE(2026,7,1),'Time off log'!$C:$C,"&lt;="&amp;EOMONTH(DATE(2026,7,1),0),'Time off log'!$F:$F,"Approved"))</f>
      </c>
      <c r="I8" s="10">
        <f>IF($A8="","",SUMIFS('Time off log'!$E:$E,'Time off log'!$A:$A,$A8,'Time off log'!$C:$C,"&gt;="&amp;DATE(2026,8,1),'Time off log'!$C:$C,"&lt;="&amp;EOMONTH(DATE(2026,8,1),0),'Time off log'!$F:$F,"Approved"))</f>
      </c>
      <c r="J8" s="10">
        <f>IF($A8="","",SUMIFS('Time off log'!$E:$E,'Time off log'!$A:$A,$A8,'Time off log'!$C:$C,"&gt;="&amp;DATE(2026,9,1),'Time off log'!$C:$C,"&lt;="&amp;EOMONTH(DATE(2026,9,1),0),'Time off log'!$F:$F,"Approved"))</f>
      </c>
      <c r="K8" s="10">
        <f>IF($A8="","",SUMIFS('Time off log'!$E:$E,'Time off log'!$A:$A,$A8,'Time off log'!$C:$C,"&gt;="&amp;DATE(2026,10,1),'Time off log'!$C:$C,"&lt;="&amp;EOMONTH(DATE(2026,10,1),0),'Time off log'!$F:$F,"Approved"))</f>
      </c>
      <c r="L8" s="10">
        <f>IF($A8="","",SUMIFS('Time off log'!$E:$E,'Time off log'!$A:$A,$A8,'Time off log'!$C:$C,"&gt;="&amp;DATE(2026,11,1),'Time off log'!$C:$C,"&lt;="&amp;EOMONTH(DATE(2026,11,1),0),'Time off log'!$F:$F,"Approved"))</f>
      </c>
      <c r="M8" s="10">
        <f>IF($A8="","",SUMIFS('Time off log'!$E:$E,'Time off log'!$A:$A,$A8,'Time off log'!$C:$C,"&gt;="&amp;DATE(2026,12,1),'Time off log'!$C:$C,"&lt;="&amp;EOMONTH(DATE(2026,12,1),0),'Time off log'!$F:$F,"Approved"))</f>
      </c>
      <c r="N8" s="11">
        <f>IF($A8="","",SUM(B8:M8))</f>
      </c>
    </row>
    <row r="9" spans="1:14" x14ac:dyDescent="0.25">
      <c r="A9">
        <f>IF(Employees!A9="","",Employees!A9)</f>
      </c>
      <c r="B9" s="10">
        <f>IF($A9="","",SUMIFS('Time off log'!$E:$E,'Time off log'!$A:$A,$A9,'Time off log'!$C:$C,"&gt;="&amp;DATE(2026,1,1),'Time off log'!$C:$C,"&lt;="&amp;EOMONTH(DATE(2026,1,1),0),'Time off log'!$F:$F,"Approved"))</f>
      </c>
      <c r="C9" s="10">
        <f>IF($A9="","",SUMIFS('Time off log'!$E:$E,'Time off log'!$A:$A,$A9,'Time off log'!$C:$C,"&gt;="&amp;DATE(2026,2,1),'Time off log'!$C:$C,"&lt;="&amp;EOMONTH(DATE(2026,2,1),0),'Time off log'!$F:$F,"Approved"))</f>
      </c>
      <c r="D9" s="10">
        <f>IF($A9="","",SUMIFS('Time off log'!$E:$E,'Time off log'!$A:$A,$A9,'Time off log'!$C:$C,"&gt;="&amp;DATE(2026,3,1),'Time off log'!$C:$C,"&lt;="&amp;EOMONTH(DATE(2026,3,1),0),'Time off log'!$F:$F,"Approved"))</f>
      </c>
      <c r="E9" s="10">
        <f>IF($A9="","",SUMIFS('Time off log'!$E:$E,'Time off log'!$A:$A,$A9,'Time off log'!$C:$C,"&gt;="&amp;DATE(2026,4,1),'Time off log'!$C:$C,"&lt;="&amp;EOMONTH(DATE(2026,4,1),0),'Time off log'!$F:$F,"Approved"))</f>
      </c>
      <c r="F9" s="10">
        <f>IF($A9="","",SUMIFS('Time off log'!$E:$E,'Time off log'!$A:$A,$A9,'Time off log'!$C:$C,"&gt;="&amp;DATE(2026,5,1),'Time off log'!$C:$C,"&lt;="&amp;EOMONTH(DATE(2026,5,1),0),'Time off log'!$F:$F,"Approved"))</f>
      </c>
      <c r="G9" s="10">
        <f>IF($A9="","",SUMIFS('Time off log'!$E:$E,'Time off log'!$A:$A,$A9,'Time off log'!$C:$C,"&gt;="&amp;DATE(2026,6,1),'Time off log'!$C:$C,"&lt;="&amp;EOMONTH(DATE(2026,6,1),0),'Time off log'!$F:$F,"Approved"))</f>
      </c>
      <c r="H9" s="10">
        <f>IF($A9="","",SUMIFS('Time off log'!$E:$E,'Time off log'!$A:$A,$A9,'Time off log'!$C:$C,"&gt;="&amp;DATE(2026,7,1),'Time off log'!$C:$C,"&lt;="&amp;EOMONTH(DATE(2026,7,1),0),'Time off log'!$F:$F,"Approved"))</f>
      </c>
      <c r="I9" s="10">
        <f>IF($A9="","",SUMIFS('Time off log'!$E:$E,'Time off log'!$A:$A,$A9,'Time off log'!$C:$C,"&gt;="&amp;DATE(2026,8,1),'Time off log'!$C:$C,"&lt;="&amp;EOMONTH(DATE(2026,8,1),0),'Time off log'!$F:$F,"Approved"))</f>
      </c>
      <c r="J9" s="10">
        <f>IF($A9="","",SUMIFS('Time off log'!$E:$E,'Time off log'!$A:$A,$A9,'Time off log'!$C:$C,"&gt;="&amp;DATE(2026,9,1),'Time off log'!$C:$C,"&lt;="&amp;EOMONTH(DATE(2026,9,1),0),'Time off log'!$F:$F,"Approved"))</f>
      </c>
      <c r="K9" s="10">
        <f>IF($A9="","",SUMIFS('Time off log'!$E:$E,'Time off log'!$A:$A,$A9,'Time off log'!$C:$C,"&gt;="&amp;DATE(2026,10,1),'Time off log'!$C:$C,"&lt;="&amp;EOMONTH(DATE(2026,10,1),0),'Time off log'!$F:$F,"Approved"))</f>
      </c>
      <c r="L9" s="10">
        <f>IF($A9="","",SUMIFS('Time off log'!$E:$E,'Time off log'!$A:$A,$A9,'Time off log'!$C:$C,"&gt;="&amp;DATE(2026,11,1),'Time off log'!$C:$C,"&lt;="&amp;EOMONTH(DATE(2026,11,1),0),'Time off log'!$F:$F,"Approved"))</f>
      </c>
      <c r="M9" s="10">
        <f>IF($A9="","",SUMIFS('Time off log'!$E:$E,'Time off log'!$A:$A,$A9,'Time off log'!$C:$C,"&gt;="&amp;DATE(2026,12,1),'Time off log'!$C:$C,"&lt;="&amp;EOMONTH(DATE(2026,12,1),0),'Time off log'!$F:$F,"Approved"))</f>
      </c>
      <c r="N9" s="11">
        <f>IF($A9="","",SUM(B9:M9))</f>
      </c>
    </row>
    <row r="10" spans="1:14" x14ac:dyDescent="0.25">
      <c r="A10">
        <f>IF(Employees!A10="","",Employees!A10)</f>
      </c>
      <c r="B10" s="10">
        <f>IF($A10="","",SUMIFS('Time off log'!$E:$E,'Time off log'!$A:$A,$A10,'Time off log'!$C:$C,"&gt;="&amp;DATE(2026,1,1),'Time off log'!$C:$C,"&lt;="&amp;EOMONTH(DATE(2026,1,1),0),'Time off log'!$F:$F,"Approved"))</f>
      </c>
      <c r="C10" s="10">
        <f>IF($A10="","",SUMIFS('Time off log'!$E:$E,'Time off log'!$A:$A,$A10,'Time off log'!$C:$C,"&gt;="&amp;DATE(2026,2,1),'Time off log'!$C:$C,"&lt;="&amp;EOMONTH(DATE(2026,2,1),0),'Time off log'!$F:$F,"Approved"))</f>
      </c>
      <c r="D10" s="10">
        <f>IF($A10="","",SUMIFS('Time off log'!$E:$E,'Time off log'!$A:$A,$A10,'Time off log'!$C:$C,"&gt;="&amp;DATE(2026,3,1),'Time off log'!$C:$C,"&lt;="&amp;EOMONTH(DATE(2026,3,1),0),'Time off log'!$F:$F,"Approved"))</f>
      </c>
      <c r="E10" s="10">
        <f>IF($A10="","",SUMIFS('Time off log'!$E:$E,'Time off log'!$A:$A,$A10,'Time off log'!$C:$C,"&gt;="&amp;DATE(2026,4,1),'Time off log'!$C:$C,"&lt;="&amp;EOMONTH(DATE(2026,4,1),0),'Time off log'!$F:$F,"Approved"))</f>
      </c>
      <c r="F10" s="10">
        <f>IF($A10="","",SUMIFS('Time off log'!$E:$E,'Time off log'!$A:$A,$A10,'Time off log'!$C:$C,"&gt;="&amp;DATE(2026,5,1),'Time off log'!$C:$C,"&lt;="&amp;EOMONTH(DATE(2026,5,1),0),'Time off log'!$F:$F,"Approved"))</f>
      </c>
      <c r="G10" s="10">
        <f>IF($A10="","",SUMIFS('Time off log'!$E:$E,'Time off log'!$A:$A,$A10,'Time off log'!$C:$C,"&gt;="&amp;DATE(2026,6,1),'Time off log'!$C:$C,"&lt;="&amp;EOMONTH(DATE(2026,6,1),0),'Time off log'!$F:$F,"Approved"))</f>
      </c>
      <c r="H10" s="10">
        <f>IF($A10="","",SUMIFS('Time off log'!$E:$E,'Time off log'!$A:$A,$A10,'Time off log'!$C:$C,"&gt;="&amp;DATE(2026,7,1),'Time off log'!$C:$C,"&lt;="&amp;EOMONTH(DATE(2026,7,1),0),'Time off log'!$F:$F,"Approved"))</f>
      </c>
      <c r="I10" s="10">
        <f>IF($A10="","",SUMIFS('Time off log'!$E:$E,'Time off log'!$A:$A,$A10,'Time off log'!$C:$C,"&gt;="&amp;DATE(2026,8,1),'Time off log'!$C:$C,"&lt;="&amp;EOMONTH(DATE(2026,8,1),0),'Time off log'!$F:$F,"Approved"))</f>
      </c>
      <c r="J10" s="10">
        <f>IF($A10="","",SUMIFS('Time off log'!$E:$E,'Time off log'!$A:$A,$A10,'Time off log'!$C:$C,"&gt;="&amp;DATE(2026,9,1),'Time off log'!$C:$C,"&lt;="&amp;EOMONTH(DATE(2026,9,1),0),'Time off log'!$F:$F,"Approved"))</f>
      </c>
      <c r="K10" s="10">
        <f>IF($A10="","",SUMIFS('Time off log'!$E:$E,'Time off log'!$A:$A,$A10,'Time off log'!$C:$C,"&gt;="&amp;DATE(2026,10,1),'Time off log'!$C:$C,"&lt;="&amp;EOMONTH(DATE(2026,10,1),0),'Time off log'!$F:$F,"Approved"))</f>
      </c>
      <c r="L10" s="10">
        <f>IF($A10="","",SUMIFS('Time off log'!$E:$E,'Time off log'!$A:$A,$A10,'Time off log'!$C:$C,"&gt;="&amp;DATE(2026,11,1),'Time off log'!$C:$C,"&lt;="&amp;EOMONTH(DATE(2026,11,1),0),'Time off log'!$F:$F,"Approved"))</f>
      </c>
      <c r="M10" s="10">
        <f>IF($A10="","",SUMIFS('Time off log'!$E:$E,'Time off log'!$A:$A,$A10,'Time off log'!$C:$C,"&gt;="&amp;DATE(2026,12,1),'Time off log'!$C:$C,"&lt;="&amp;EOMONTH(DATE(2026,12,1),0),'Time off log'!$F:$F,"Approved"))</f>
      </c>
      <c r="N10" s="11">
        <f>IF($A10="","",SUM(B10:M10))</f>
      </c>
    </row>
    <row r="11" spans="1:14" x14ac:dyDescent="0.25">
      <c r="A11">
        <f>IF(Employees!A11="","",Employees!A11)</f>
      </c>
      <c r="B11" s="10">
        <f>IF($A11="","",SUMIFS('Time off log'!$E:$E,'Time off log'!$A:$A,$A11,'Time off log'!$C:$C,"&gt;="&amp;DATE(2026,1,1),'Time off log'!$C:$C,"&lt;="&amp;EOMONTH(DATE(2026,1,1),0),'Time off log'!$F:$F,"Approved"))</f>
      </c>
      <c r="C11" s="10">
        <f>IF($A11="","",SUMIFS('Time off log'!$E:$E,'Time off log'!$A:$A,$A11,'Time off log'!$C:$C,"&gt;="&amp;DATE(2026,2,1),'Time off log'!$C:$C,"&lt;="&amp;EOMONTH(DATE(2026,2,1),0),'Time off log'!$F:$F,"Approved"))</f>
      </c>
      <c r="D11" s="10">
        <f>IF($A11="","",SUMIFS('Time off log'!$E:$E,'Time off log'!$A:$A,$A11,'Time off log'!$C:$C,"&gt;="&amp;DATE(2026,3,1),'Time off log'!$C:$C,"&lt;="&amp;EOMONTH(DATE(2026,3,1),0),'Time off log'!$F:$F,"Approved"))</f>
      </c>
      <c r="E11" s="10">
        <f>IF($A11="","",SUMIFS('Time off log'!$E:$E,'Time off log'!$A:$A,$A11,'Time off log'!$C:$C,"&gt;="&amp;DATE(2026,4,1),'Time off log'!$C:$C,"&lt;="&amp;EOMONTH(DATE(2026,4,1),0),'Time off log'!$F:$F,"Approved"))</f>
      </c>
      <c r="F11" s="10">
        <f>IF($A11="","",SUMIFS('Time off log'!$E:$E,'Time off log'!$A:$A,$A11,'Time off log'!$C:$C,"&gt;="&amp;DATE(2026,5,1),'Time off log'!$C:$C,"&lt;="&amp;EOMONTH(DATE(2026,5,1),0),'Time off log'!$F:$F,"Approved"))</f>
      </c>
      <c r="G11" s="10">
        <f>IF($A11="","",SUMIFS('Time off log'!$E:$E,'Time off log'!$A:$A,$A11,'Time off log'!$C:$C,"&gt;="&amp;DATE(2026,6,1),'Time off log'!$C:$C,"&lt;="&amp;EOMONTH(DATE(2026,6,1),0),'Time off log'!$F:$F,"Approved"))</f>
      </c>
      <c r="H11" s="10">
        <f>IF($A11="","",SUMIFS('Time off log'!$E:$E,'Time off log'!$A:$A,$A11,'Time off log'!$C:$C,"&gt;="&amp;DATE(2026,7,1),'Time off log'!$C:$C,"&lt;="&amp;EOMONTH(DATE(2026,7,1),0),'Time off log'!$F:$F,"Approved"))</f>
      </c>
      <c r="I11" s="10">
        <f>IF($A11="","",SUMIFS('Time off log'!$E:$E,'Time off log'!$A:$A,$A11,'Time off log'!$C:$C,"&gt;="&amp;DATE(2026,8,1),'Time off log'!$C:$C,"&lt;="&amp;EOMONTH(DATE(2026,8,1),0),'Time off log'!$F:$F,"Approved"))</f>
      </c>
      <c r="J11" s="10">
        <f>IF($A11="","",SUMIFS('Time off log'!$E:$E,'Time off log'!$A:$A,$A11,'Time off log'!$C:$C,"&gt;="&amp;DATE(2026,9,1),'Time off log'!$C:$C,"&lt;="&amp;EOMONTH(DATE(2026,9,1),0),'Time off log'!$F:$F,"Approved"))</f>
      </c>
      <c r="K11" s="10">
        <f>IF($A11="","",SUMIFS('Time off log'!$E:$E,'Time off log'!$A:$A,$A11,'Time off log'!$C:$C,"&gt;="&amp;DATE(2026,10,1),'Time off log'!$C:$C,"&lt;="&amp;EOMONTH(DATE(2026,10,1),0),'Time off log'!$F:$F,"Approved"))</f>
      </c>
      <c r="L11" s="10">
        <f>IF($A11="","",SUMIFS('Time off log'!$E:$E,'Time off log'!$A:$A,$A11,'Time off log'!$C:$C,"&gt;="&amp;DATE(2026,11,1),'Time off log'!$C:$C,"&lt;="&amp;EOMONTH(DATE(2026,11,1),0),'Time off log'!$F:$F,"Approved"))</f>
      </c>
      <c r="M11" s="10">
        <f>IF($A11="","",SUMIFS('Time off log'!$E:$E,'Time off log'!$A:$A,$A11,'Time off log'!$C:$C,"&gt;="&amp;DATE(2026,12,1),'Time off log'!$C:$C,"&lt;="&amp;EOMONTH(DATE(2026,12,1),0),'Time off log'!$F:$F,"Approved"))</f>
      </c>
      <c r="N11" s="11">
        <f>IF($A11="","",SUM(B11:M11))</f>
      </c>
    </row>
    <row r="12" spans="1:14" x14ac:dyDescent="0.25">
      <c r="A12">
        <f>IF(Employees!A12="","",Employees!A12)</f>
      </c>
      <c r="B12" s="10">
        <f>IF($A12="","",SUMIFS('Time off log'!$E:$E,'Time off log'!$A:$A,$A12,'Time off log'!$C:$C,"&gt;="&amp;DATE(2026,1,1),'Time off log'!$C:$C,"&lt;="&amp;EOMONTH(DATE(2026,1,1),0),'Time off log'!$F:$F,"Approved"))</f>
      </c>
      <c r="C12" s="10">
        <f>IF($A12="","",SUMIFS('Time off log'!$E:$E,'Time off log'!$A:$A,$A12,'Time off log'!$C:$C,"&gt;="&amp;DATE(2026,2,1),'Time off log'!$C:$C,"&lt;="&amp;EOMONTH(DATE(2026,2,1),0),'Time off log'!$F:$F,"Approved"))</f>
      </c>
      <c r="D12" s="10">
        <f>IF($A12="","",SUMIFS('Time off log'!$E:$E,'Time off log'!$A:$A,$A12,'Time off log'!$C:$C,"&gt;="&amp;DATE(2026,3,1),'Time off log'!$C:$C,"&lt;="&amp;EOMONTH(DATE(2026,3,1),0),'Time off log'!$F:$F,"Approved"))</f>
      </c>
      <c r="E12" s="10">
        <f>IF($A12="","",SUMIFS('Time off log'!$E:$E,'Time off log'!$A:$A,$A12,'Time off log'!$C:$C,"&gt;="&amp;DATE(2026,4,1),'Time off log'!$C:$C,"&lt;="&amp;EOMONTH(DATE(2026,4,1),0),'Time off log'!$F:$F,"Approved"))</f>
      </c>
      <c r="F12" s="10">
        <f>IF($A12="","",SUMIFS('Time off log'!$E:$E,'Time off log'!$A:$A,$A12,'Time off log'!$C:$C,"&gt;="&amp;DATE(2026,5,1),'Time off log'!$C:$C,"&lt;="&amp;EOMONTH(DATE(2026,5,1),0),'Time off log'!$F:$F,"Approved"))</f>
      </c>
      <c r="G12" s="10">
        <f>IF($A12="","",SUMIFS('Time off log'!$E:$E,'Time off log'!$A:$A,$A12,'Time off log'!$C:$C,"&gt;="&amp;DATE(2026,6,1),'Time off log'!$C:$C,"&lt;="&amp;EOMONTH(DATE(2026,6,1),0),'Time off log'!$F:$F,"Approved"))</f>
      </c>
      <c r="H12" s="10">
        <f>IF($A12="","",SUMIFS('Time off log'!$E:$E,'Time off log'!$A:$A,$A12,'Time off log'!$C:$C,"&gt;="&amp;DATE(2026,7,1),'Time off log'!$C:$C,"&lt;="&amp;EOMONTH(DATE(2026,7,1),0),'Time off log'!$F:$F,"Approved"))</f>
      </c>
      <c r="I12" s="10">
        <f>IF($A12="","",SUMIFS('Time off log'!$E:$E,'Time off log'!$A:$A,$A12,'Time off log'!$C:$C,"&gt;="&amp;DATE(2026,8,1),'Time off log'!$C:$C,"&lt;="&amp;EOMONTH(DATE(2026,8,1),0),'Time off log'!$F:$F,"Approved"))</f>
      </c>
      <c r="J12" s="10">
        <f>IF($A12="","",SUMIFS('Time off log'!$E:$E,'Time off log'!$A:$A,$A12,'Time off log'!$C:$C,"&gt;="&amp;DATE(2026,9,1),'Time off log'!$C:$C,"&lt;="&amp;EOMONTH(DATE(2026,9,1),0),'Time off log'!$F:$F,"Approved"))</f>
      </c>
      <c r="K12" s="10">
        <f>IF($A12="","",SUMIFS('Time off log'!$E:$E,'Time off log'!$A:$A,$A12,'Time off log'!$C:$C,"&gt;="&amp;DATE(2026,10,1),'Time off log'!$C:$C,"&lt;="&amp;EOMONTH(DATE(2026,10,1),0),'Time off log'!$F:$F,"Approved"))</f>
      </c>
      <c r="L12" s="10">
        <f>IF($A12="","",SUMIFS('Time off log'!$E:$E,'Time off log'!$A:$A,$A12,'Time off log'!$C:$C,"&gt;="&amp;DATE(2026,11,1),'Time off log'!$C:$C,"&lt;="&amp;EOMONTH(DATE(2026,11,1),0),'Time off log'!$F:$F,"Approved"))</f>
      </c>
      <c r="M12" s="10">
        <f>IF($A12="","",SUMIFS('Time off log'!$E:$E,'Time off log'!$A:$A,$A12,'Time off log'!$C:$C,"&gt;="&amp;DATE(2026,12,1),'Time off log'!$C:$C,"&lt;="&amp;EOMONTH(DATE(2026,12,1),0),'Time off log'!$F:$F,"Approved"))</f>
      </c>
      <c r="N12" s="11">
        <f>IF($A12="","",SUM(B12:M12))</f>
      </c>
    </row>
    <row r="13" spans="1:14" x14ac:dyDescent="0.25">
      <c r="A13">
        <f>IF(Employees!A13="","",Employees!A13)</f>
      </c>
      <c r="B13" s="10">
        <f>IF($A13="","",SUMIFS('Time off log'!$E:$E,'Time off log'!$A:$A,$A13,'Time off log'!$C:$C,"&gt;="&amp;DATE(2026,1,1),'Time off log'!$C:$C,"&lt;="&amp;EOMONTH(DATE(2026,1,1),0),'Time off log'!$F:$F,"Approved"))</f>
      </c>
      <c r="C13" s="10">
        <f>IF($A13="","",SUMIFS('Time off log'!$E:$E,'Time off log'!$A:$A,$A13,'Time off log'!$C:$C,"&gt;="&amp;DATE(2026,2,1),'Time off log'!$C:$C,"&lt;="&amp;EOMONTH(DATE(2026,2,1),0),'Time off log'!$F:$F,"Approved"))</f>
      </c>
      <c r="D13" s="10">
        <f>IF($A13="","",SUMIFS('Time off log'!$E:$E,'Time off log'!$A:$A,$A13,'Time off log'!$C:$C,"&gt;="&amp;DATE(2026,3,1),'Time off log'!$C:$C,"&lt;="&amp;EOMONTH(DATE(2026,3,1),0),'Time off log'!$F:$F,"Approved"))</f>
      </c>
      <c r="E13" s="10">
        <f>IF($A13="","",SUMIFS('Time off log'!$E:$E,'Time off log'!$A:$A,$A13,'Time off log'!$C:$C,"&gt;="&amp;DATE(2026,4,1),'Time off log'!$C:$C,"&lt;="&amp;EOMONTH(DATE(2026,4,1),0),'Time off log'!$F:$F,"Approved"))</f>
      </c>
      <c r="F13" s="10">
        <f>IF($A13="","",SUMIFS('Time off log'!$E:$E,'Time off log'!$A:$A,$A13,'Time off log'!$C:$C,"&gt;="&amp;DATE(2026,5,1),'Time off log'!$C:$C,"&lt;="&amp;EOMONTH(DATE(2026,5,1),0),'Time off log'!$F:$F,"Approved"))</f>
      </c>
      <c r="G13" s="10">
        <f>IF($A13="","",SUMIFS('Time off log'!$E:$E,'Time off log'!$A:$A,$A13,'Time off log'!$C:$C,"&gt;="&amp;DATE(2026,6,1),'Time off log'!$C:$C,"&lt;="&amp;EOMONTH(DATE(2026,6,1),0),'Time off log'!$F:$F,"Approved"))</f>
      </c>
      <c r="H13" s="10">
        <f>IF($A13="","",SUMIFS('Time off log'!$E:$E,'Time off log'!$A:$A,$A13,'Time off log'!$C:$C,"&gt;="&amp;DATE(2026,7,1),'Time off log'!$C:$C,"&lt;="&amp;EOMONTH(DATE(2026,7,1),0),'Time off log'!$F:$F,"Approved"))</f>
      </c>
      <c r="I13" s="10">
        <f>IF($A13="","",SUMIFS('Time off log'!$E:$E,'Time off log'!$A:$A,$A13,'Time off log'!$C:$C,"&gt;="&amp;DATE(2026,8,1),'Time off log'!$C:$C,"&lt;="&amp;EOMONTH(DATE(2026,8,1),0),'Time off log'!$F:$F,"Approved"))</f>
      </c>
      <c r="J13" s="10">
        <f>IF($A13="","",SUMIFS('Time off log'!$E:$E,'Time off log'!$A:$A,$A13,'Time off log'!$C:$C,"&gt;="&amp;DATE(2026,9,1),'Time off log'!$C:$C,"&lt;="&amp;EOMONTH(DATE(2026,9,1),0),'Time off log'!$F:$F,"Approved"))</f>
      </c>
      <c r="K13" s="10">
        <f>IF($A13="","",SUMIFS('Time off log'!$E:$E,'Time off log'!$A:$A,$A13,'Time off log'!$C:$C,"&gt;="&amp;DATE(2026,10,1),'Time off log'!$C:$C,"&lt;="&amp;EOMONTH(DATE(2026,10,1),0),'Time off log'!$F:$F,"Approved"))</f>
      </c>
      <c r="L13" s="10">
        <f>IF($A13="","",SUMIFS('Time off log'!$E:$E,'Time off log'!$A:$A,$A13,'Time off log'!$C:$C,"&gt;="&amp;DATE(2026,11,1),'Time off log'!$C:$C,"&lt;="&amp;EOMONTH(DATE(2026,11,1),0),'Time off log'!$F:$F,"Approved"))</f>
      </c>
      <c r="M13" s="10">
        <f>IF($A13="","",SUMIFS('Time off log'!$E:$E,'Time off log'!$A:$A,$A13,'Time off log'!$C:$C,"&gt;="&amp;DATE(2026,12,1),'Time off log'!$C:$C,"&lt;="&amp;EOMONTH(DATE(2026,12,1),0),'Time off log'!$F:$F,"Approved"))</f>
      </c>
      <c r="N13" s="11">
        <f>IF($A13="","",SUM(B13:M13))</f>
      </c>
    </row>
    <row r="14" spans="1:14" x14ac:dyDescent="0.25">
      <c r="A14">
        <f>IF(Employees!A14="","",Employees!A14)</f>
      </c>
      <c r="B14" s="10">
        <f>IF($A14="","",SUMIFS('Time off log'!$E:$E,'Time off log'!$A:$A,$A14,'Time off log'!$C:$C,"&gt;="&amp;DATE(2026,1,1),'Time off log'!$C:$C,"&lt;="&amp;EOMONTH(DATE(2026,1,1),0),'Time off log'!$F:$F,"Approved"))</f>
      </c>
      <c r="C14" s="10">
        <f>IF($A14="","",SUMIFS('Time off log'!$E:$E,'Time off log'!$A:$A,$A14,'Time off log'!$C:$C,"&gt;="&amp;DATE(2026,2,1),'Time off log'!$C:$C,"&lt;="&amp;EOMONTH(DATE(2026,2,1),0),'Time off log'!$F:$F,"Approved"))</f>
      </c>
      <c r="D14" s="10">
        <f>IF($A14="","",SUMIFS('Time off log'!$E:$E,'Time off log'!$A:$A,$A14,'Time off log'!$C:$C,"&gt;="&amp;DATE(2026,3,1),'Time off log'!$C:$C,"&lt;="&amp;EOMONTH(DATE(2026,3,1),0),'Time off log'!$F:$F,"Approved"))</f>
      </c>
      <c r="E14" s="10">
        <f>IF($A14="","",SUMIFS('Time off log'!$E:$E,'Time off log'!$A:$A,$A14,'Time off log'!$C:$C,"&gt;="&amp;DATE(2026,4,1),'Time off log'!$C:$C,"&lt;="&amp;EOMONTH(DATE(2026,4,1),0),'Time off log'!$F:$F,"Approved"))</f>
      </c>
      <c r="F14" s="10">
        <f>IF($A14="","",SUMIFS('Time off log'!$E:$E,'Time off log'!$A:$A,$A14,'Time off log'!$C:$C,"&gt;="&amp;DATE(2026,5,1),'Time off log'!$C:$C,"&lt;="&amp;EOMONTH(DATE(2026,5,1),0),'Time off log'!$F:$F,"Approved"))</f>
      </c>
      <c r="G14" s="10">
        <f>IF($A14="","",SUMIFS('Time off log'!$E:$E,'Time off log'!$A:$A,$A14,'Time off log'!$C:$C,"&gt;="&amp;DATE(2026,6,1),'Time off log'!$C:$C,"&lt;="&amp;EOMONTH(DATE(2026,6,1),0),'Time off log'!$F:$F,"Approved"))</f>
      </c>
      <c r="H14" s="10">
        <f>IF($A14="","",SUMIFS('Time off log'!$E:$E,'Time off log'!$A:$A,$A14,'Time off log'!$C:$C,"&gt;="&amp;DATE(2026,7,1),'Time off log'!$C:$C,"&lt;="&amp;EOMONTH(DATE(2026,7,1),0),'Time off log'!$F:$F,"Approved"))</f>
      </c>
      <c r="I14" s="10">
        <f>IF($A14="","",SUMIFS('Time off log'!$E:$E,'Time off log'!$A:$A,$A14,'Time off log'!$C:$C,"&gt;="&amp;DATE(2026,8,1),'Time off log'!$C:$C,"&lt;="&amp;EOMONTH(DATE(2026,8,1),0),'Time off log'!$F:$F,"Approved"))</f>
      </c>
      <c r="J14" s="10">
        <f>IF($A14="","",SUMIFS('Time off log'!$E:$E,'Time off log'!$A:$A,$A14,'Time off log'!$C:$C,"&gt;="&amp;DATE(2026,9,1),'Time off log'!$C:$C,"&lt;="&amp;EOMONTH(DATE(2026,9,1),0),'Time off log'!$F:$F,"Approved"))</f>
      </c>
      <c r="K14" s="10">
        <f>IF($A14="","",SUMIFS('Time off log'!$E:$E,'Time off log'!$A:$A,$A14,'Time off log'!$C:$C,"&gt;="&amp;DATE(2026,10,1),'Time off log'!$C:$C,"&lt;="&amp;EOMONTH(DATE(2026,10,1),0),'Time off log'!$F:$F,"Approved"))</f>
      </c>
      <c r="L14" s="10">
        <f>IF($A14="","",SUMIFS('Time off log'!$E:$E,'Time off log'!$A:$A,$A14,'Time off log'!$C:$C,"&gt;="&amp;DATE(2026,11,1),'Time off log'!$C:$C,"&lt;="&amp;EOMONTH(DATE(2026,11,1),0),'Time off log'!$F:$F,"Approved"))</f>
      </c>
      <c r="M14" s="10">
        <f>IF($A14="","",SUMIFS('Time off log'!$E:$E,'Time off log'!$A:$A,$A14,'Time off log'!$C:$C,"&gt;="&amp;DATE(2026,12,1),'Time off log'!$C:$C,"&lt;="&amp;EOMONTH(DATE(2026,12,1),0),'Time off log'!$F:$F,"Approved"))</f>
      </c>
      <c r="N14" s="11">
        <f>IF($A14="","",SUM(B14:M14))</f>
      </c>
    </row>
    <row r="15" spans="1:14" x14ac:dyDescent="0.25">
      <c r="A15">
        <f>IF(Employees!A15="","",Employees!A15)</f>
      </c>
      <c r="B15" s="10">
        <f>IF($A15="","",SUMIFS('Time off log'!$E:$E,'Time off log'!$A:$A,$A15,'Time off log'!$C:$C,"&gt;="&amp;DATE(2026,1,1),'Time off log'!$C:$C,"&lt;="&amp;EOMONTH(DATE(2026,1,1),0),'Time off log'!$F:$F,"Approved"))</f>
      </c>
      <c r="C15" s="10">
        <f>IF($A15="","",SUMIFS('Time off log'!$E:$E,'Time off log'!$A:$A,$A15,'Time off log'!$C:$C,"&gt;="&amp;DATE(2026,2,1),'Time off log'!$C:$C,"&lt;="&amp;EOMONTH(DATE(2026,2,1),0),'Time off log'!$F:$F,"Approved"))</f>
      </c>
      <c r="D15" s="10">
        <f>IF($A15="","",SUMIFS('Time off log'!$E:$E,'Time off log'!$A:$A,$A15,'Time off log'!$C:$C,"&gt;="&amp;DATE(2026,3,1),'Time off log'!$C:$C,"&lt;="&amp;EOMONTH(DATE(2026,3,1),0),'Time off log'!$F:$F,"Approved"))</f>
      </c>
      <c r="E15" s="10">
        <f>IF($A15="","",SUMIFS('Time off log'!$E:$E,'Time off log'!$A:$A,$A15,'Time off log'!$C:$C,"&gt;="&amp;DATE(2026,4,1),'Time off log'!$C:$C,"&lt;="&amp;EOMONTH(DATE(2026,4,1),0),'Time off log'!$F:$F,"Approved"))</f>
      </c>
      <c r="F15" s="10">
        <f>IF($A15="","",SUMIFS('Time off log'!$E:$E,'Time off log'!$A:$A,$A15,'Time off log'!$C:$C,"&gt;="&amp;DATE(2026,5,1),'Time off log'!$C:$C,"&lt;="&amp;EOMONTH(DATE(2026,5,1),0),'Time off log'!$F:$F,"Approved"))</f>
      </c>
      <c r="G15" s="10">
        <f>IF($A15="","",SUMIFS('Time off log'!$E:$E,'Time off log'!$A:$A,$A15,'Time off log'!$C:$C,"&gt;="&amp;DATE(2026,6,1),'Time off log'!$C:$C,"&lt;="&amp;EOMONTH(DATE(2026,6,1),0),'Time off log'!$F:$F,"Approved"))</f>
      </c>
      <c r="H15" s="10">
        <f>IF($A15="","",SUMIFS('Time off log'!$E:$E,'Time off log'!$A:$A,$A15,'Time off log'!$C:$C,"&gt;="&amp;DATE(2026,7,1),'Time off log'!$C:$C,"&lt;="&amp;EOMONTH(DATE(2026,7,1),0),'Time off log'!$F:$F,"Approved"))</f>
      </c>
      <c r="I15" s="10">
        <f>IF($A15="","",SUMIFS('Time off log'!$E:$E,'Time off log'!$A:$A,$A15,'Time off log'!$C:$C,"&gt;="&amp;DATE(2026,8,1),'Time off log'!$C:$C,"&lt;="&amp;EOMONTH(DATE(2026,8,1),0),'Time off log'!$F:$F,"Approved"))</f>
      </c>
      <c r="J15" s="10">
        <f>IF($A15="","",SUMIFS('Time off log'!$E:$E,'Time off log'!$A:$A,$A15,'Time off log'!$C:$C,"&gt;="&amp;DATE(2026,9,1),'Time off log'!$C:$C,"&lt;="&amp;EOMONTH(DATE(2026,9,1),0),'Time off log'!$F:$F,"Approved"))</f>
      </c>
      <c r="K15" s="10">
        <f>IF($A15="","",SUMIFS('Time off log'!$E:$E,'Time off log'!$A:$A,$A15,'Time off log'!$C:$C,"&gt;="&amp;DATE(2026,10,1),'Time off log'!$C:$C,"&lt;="&amp;EOMONTH(DATE(2026,10,1),0),'Time off log'!$F:$F,"Approved"))</f>
      </c>
      <c r="L15" s="10">
        <f>IF($A15="","",SUMIFS('Time off log'!$E:$E,'Time off log'!$A:$A,$A15,'Time off log'!$C:$C,"&gt;="&amp;DATE(2026,11,1),'Time off log'!$C:$C,"&lt;="&amp;EOMONTH(DATE(2026,11,1),0),'Time off log'!$F:$F,"Approved"))</f>
      </c>
      <c r="M15" s="10">
        <f>IF($A15="","",SUMIFS('Time off log'!$E:$E,'Time off log'!$A:$A,$A15,'Time off log'!$C:$C,"&gt;="&amp;DATE(2026,12,1),'Time off log'!$C:$C,"&lt;="&amp;EOMONTH(DATE(2026,12,1),0),'Time off log'!$F:$F,"Approved"))</f>
      </c>
      <c r="N15" s="11">
        <f>IF($A15="","",SUM(B15:M15))</f>
      </c>
    </row>
    <row r="16" spans="1:14" x14ac:dyDescent="0.25">
      <c r="A16">
        <f>IF(Employees!A16="","",Employees!A16)</f>
      </c>
      <c r="B16" s="10">
        <f>IF($A16="","",SUMIFS('Time off log'!$E:$E,'Time off log'!$A:$A,$A16,'Time off log'!$C:$C,"&gt;="&amp;DATE(2026,1,1),'Time off log'!$C:$C,"&lt;="&amp;EOMONTH(DATE(2026,1,1),0),'Time off log'!$F:$F,"Approved"))</f>
      </c>
      <c r="C16" s="10">
        <f>IF($A16="","",SUMIFS('Time off log'!$E:$E,'Time off log'!$A:$A,$A16,'Time off log'!$C:$C,"&gt;="&amp;DATE(2026,2,1),'Time off log'!$C:$C,"&lt;="&amp;EOMONTH(DATE(2026,2,1),0),'Time off log'!$F:$F,"Approved"))</f>
      </c>
      <c r="D16" s="10">
        <f>IF($A16="","",SUMIFS('Time off log'!$E:$E,'Time off log'!$A:$A,$A16,'Time off log'!$C:$C,"&gt;="&amp;DATE(2026,3,1),'Time off log'!$C:$C,"&lt;="&amp;EOMONTH(DATE(2026,3,1),0),'Time off log'!$F:$F,"Approved"))</f>
      </c>
      <c r="E16" s="10">
        <f>IF($A16="","",SUMIFS('Time off log'!$E:$E,'Time off log'!$A:$A,$A16,'Time off log'!$C:$C,"&gt;="&amp;DATE(2026,4,1),'Time off log'!$C:$C,"&lt;="&amp;EOMONTH(DATE(2026,4,1),0),'Time off log'!$F:$F,"Approved"))</f>
      </c>
      <c r="F16" s="10">
        <f>IF($A16="","",SUMIFS('Time off log'!$E:$E,'Time off log'!$A:$A,$A16,'Time off log'!$C:$C,"&gt;="&amp;DATE(2026,5,1),'Time off log'!$C:$C,"&lt;="&amp;EOMONTH(DATE(2026,5,1),0),'Time off log'!$F:$F,"Approved"))</f>
      </c>
      <c r="G16" s="10">
        <f>IF($A16="","",SUMIFS('Time off log'!$E:$E,'Time off log'!$A:$A,$A16,'Time off log'!$C:$C,"&gt;="&amp;DATE(2026,6,1),'Time off log'!$C:$C,"&lt;="&amp;EOMONTH(DATE(2026,6,1),0),'Time off log'!$F:$F,"Approved"))</f>
      </c>
      <c r="H16" s="10">
        <f>IF($A16="","",SUMIFS('Time off log'!$E:$E,'Time off log'!$A:$A,$A16,'Time off log'!$C:$C,"&gt;="&amp;DATE(2026,7,1),'Time off log'!$C:$C,"&lt;="&amp;EOMONTH(DATE(2026,7,1),0),'Time off log'!$F:$F,"Approved"))</f>
      </c>
      <c r="I16" s="10">
        <f>IF($A16="","",SUMIFS('Time off log'!$E:$E,'Time off log'!$A:$A,$A16,'Time off log'!$C:$C,"&gt;="&amp;DATE(2026,8,1),'Time off log'!$C:$C,"&lt;="&amp;EOMONTH(DATE(2026,8,1),0),'Time off log'!$F:$F,"Approved"))</f>
      </c>
      <c r="J16" s="10">
        <f>IF($A16="","",SUMIFS('Time off log'!$E:$E,'Time off log'!$A:$A,$A16,'Time off log'!$C:$C,"&gt;="&amp;DATE(2026,9,1),'Time off log'!$C:$C,"&lt;="&amp;EOMONTH(DATE(2026,9,1),0),'Time off log'!$F:$F,"Approved"))</f>
      </c>
      <c r="K16" s="10">
        <f>IF($A16="","",SUMIFS('Time off log'!$E:$E,'Time off log'!$A:$A,$A16,'Time off log'!$C:$C,"&gt;="&amp;DATE(2026,10,1),'Time off log'!$C:$C,"&lt;="&amp;EOMONTH(DATE(2026,10,1),0),'Time off log'!$F:$F,"Approved"))</f>
      </c>
      <c r="L16" s="10">
        <f>IF($A16="","",SUMIFS('Time off log'!$E:$E,'Time off log'!$A:$A,$A16,'Time off log'!$C:$C,"&gt;="&amp;DATE(2026,11,1),'Time off log'!$C:$C,"&lt;="&amp;EOMONTH(DATE(2026,11,1),0),'Time off log'!$F:$F,"Approved"))</f>
      </c>
      <c r="M16" s="10">
        <f>IF($A16="","",SUMIFS('Time off log'!$E:$E,'Time off log'!$A:$A,$A16,'Time off log'!$C:$C,"&gt;="&amp;DATE(2026,12,1),'Time off log'!$C:$C,"&lt;="&amp;EOMONTH(DATE(2026,12,1),0),'Time off log'!$F:$F,"Approved"))</f>
      </c>
      <c r="N16" s="11">
        <f>IF($A16="","",SUM(B16:M16))</f>
      </c>
    </row>
    <row r="17" spans="1:14" x14ac:dyDescent="0.25">
      <c r="A17">
        <f>IF(Employees!A17="","",Employees!A17)</f>
      </c>
      <c r="B17" s="10">
        <f>IF($A17="","",SUMIFS('Time off log'!$E:$E,'Time off log'!$A:$A,$A17,'Time off log'!$C:$C,"&gt;="&amp;DATE(2026,1,1),'Time off log'!$C:$C,"&lt;="&amp;EOMONTH(DATE(2026,1,1),0),'Time off log'!$F:$F,"Approved"))</f>
      </c>
      <c r="C17" s="10">
        <f>IF($A17="","",SUMIFS('Time off log'!$E:$E,'Time off log'!$A:$A,$A17,'Time off log'!$C:$C,"&gt;="&amp;DATE(2026,2,1),'Time off log'!$C:$C,"&lt;="&amp;EOMONTH(DATE(2026,2,1),0),'Time off log'!$F:$F,"Approved"))</f>
      </c>
      <c r="D17" s="10">
        <f>IF($A17="","",SUMIFS('Time off log'!$E:$E,'Time off log'!$A:$A,$A17,'Time off log'!$C:$C,"&gt;="&amp;DATE(2026,3,1),'Time off log'!$C:$C,"&lt;="&amp;EOMONTH(DATE(2026,3,1),0),'Time off log'!$F:$F,"Approved"))</f>
      </c>
      <c r="E17" s="10">
        <f>IF($A17="","",SUMIFS('Time off log'!$E:$E,'Time off log'!$A:$A,$A17,'Time off log'!$C:$C,"&gt;="&amp;DATE(2026,4,1),'Time off log'!$C:$C,"&lt;="&amp;EOMONTH(DATE(2026,4,1),0),'Time off log'!$F:$F,"Approved"))</f>
      </c>
      <c r="F17" s="10">
        <f>IF($A17="","",SUMIFS('Time off log'!$E:$E,'Time off log'!$A:$A,$A17,'Time off log'!$C:$C,"&gt;="&amp;DATE(2026,5,1),'Time off log'!$C:$C,"&lt;="&amp;EOMONTH(DATE(2026,5,1),0),'Time off log'!$F:$F,"Approved"))</f>
      </c>
      <c r="G17" s="10">
        <f>IF($A17="","",SUMIFS('Time off log'!$E:$E,'Time off log'!$A:$A,$A17,'Time off log'!$C:$C,"&gt;="&amp;DATE(2026,6,1),'Time off log'!$C:$C,"&lt;="&amp;EOMONTH(DATE(2026,6,1),0),'Time off log'!$F:$F,"Approved"))</f>
      </c>
      <c r="H17" s="10">
        <f>IF($A17="","",SUMIFS('Time off log'!$E:$E,'Time off log'!$A:$A,$A17,'Time off log'!$C:$C,"&gt;="&amp;DATE(2026,7,1),'Time off log'!$C:$C,"&lt;="&amp;EOMONTH(DATE(2026,7,1),0),'Time off log'!$F:$F,"Approved"))</f>
      </c>
      <c r="I17" s="10">
        <f>IF($A17="","",SUMIFS('Time off log'!$E:$E,'Time off log'!$A:$A,$A17,'Time off log'!$C:$C,"&gt;="&amp;DATE(2026,8,1),'Time off log'!$C:$C,"&lt;="&amp;EOMONTH(DATE(2026,8,1),0),'Time off log'!$F:$F,"Approved"))</f>
      </c>
      <c r="J17" s="10">
        <f>IF($A17="","",SUMIFS('Time off log'!$E:$E,'Time off log'!$A:$A,$A17,'Time off log'!$C:$C,"&gt;="&amp;DATE(2026,9,1),'Time off log'!$C:$C,"&lt;="&amp;EOMONTH(DATE(2026,9,1),0),'Time off log'!$F:$F,"Approved"))</f>
      </c>
      <c r="K17" s="10">
        <f>IF($A17="","",SUMIFS('Time off log'!$E:$E,'Time off log'!$A:$A,$A17,'Time off log'!$C:$C,"&gt;="&amp;DATE(2026,10,1),'Time off log'!$C:$C,"&lt;="&amp;EOMONTH(DATE(2026,10,1),0),'Time off log'!$F:$F,"Approved"))</f>
      </c>
      <c r="L17" s="10">
        <f>IF($A17="","",SUMIFS('Time off log'!$E:$E,'Time off log'!$A:$A,$A17,'Time off log'!$C:$C,"&gt;="&amp;DATE(2026,11,1),'Time off log'!$C:$C,"&lt;="&amp;EOMONTH(DATE(2026,11,1),0),'Time off log'!$F:$F,"Approved"))</f>
      </c>
      <c r="M17" s="10">
        <f>IF($A17="","",SUMIFS('Time off log'!$E:$E,'Time off log'!$A:$A,$A17,'Time off log'!$C:$C,"&gt;="&amp;DATE(2026,12,1),'Time off log'!$C:$C,"&lt;="&amp;EOMONTH(DATE(2026,12,1),0),'Time off log'!$F:$F,"Approved"))</f>
      </c>
      <c r="N17" s="11">
        <f>IF($A17="","",SUM(B17:M17))</f>
      </c>
    </row>
    <row r="18" spans="1:14" x14ac:dyDescent="0.25">
      <c r="A18">
        <f>IF(Employees!A18="","",Employees!A18)</f>
      </c>
      <c r="B18" s="10">
        <f>IF($A18="","",SUMIFS('Time off log'!$E:$E,'Time off log'!$A:$A,$A18,'Time off log'!$C:$C,"&gt;="&amp;DATE(2026,1,1),'Time off log'!$C:$C,"&lt;="&amp;EOMONTH(DATE(2026,1,1),0),'Time off log'!$F:$F,"Approved"))</f>
      </c>
      <c r="C18" s="10">
        <f>IF($A18="","",SUMIFS('Time off log'!$E:$E,'Time off log'!$A:$A,$A18,'Time off log'!$C:$C,"&gt;="&amp;DATE(2026,2,1),'Time off log'!$C:$C,"&lt;="&amp;EOMONTH(DATE(2026,2,1),0),'Time off log'!$F:$F,"Approved"))</f>
      </c>
      <c r="D18" s="10">
        <f>IF($A18="","",SUMIFS('Time off log'!$E:$E,'Time off log'!$A:$A,$A18,'Time off log'!$C:$C,"&gt;="&amp;DATE(2026,3,1),'Time off log'!$C:$C,"&lt;="&amp;EOMONTH(DATE(2026,3,1),0),'Time off log'!$F:$F,"Approved"))</f>
      </c>
      <c r="E18" s="10">
        <f>IF($A18="","",SUMIFS('Time off log'!$E:$E,'Time off log'!$A:$A,$A18,'Time off log'!$C:$C,"&gt;="&amp;DATE(2026,4,1),'Time off log'!$C:$C,"&lt;="&amp;EOMONTH(DATE(2026,4,1),0),'Time off log'!$F:$F,"Approved"))</f>
      </c>
      <c r="F18" s="10">
        <f>IF($A18="","",SUMIFS('Time off log'!$E:$E,'Time off log'!$A:$A,$A18,'Time off log'!$C:$C,"&gt;="&amp;DATE(2026,5,1),'Time off log'!$C:$C,"&lt;="&amp;EOMONTH(DATE(2026,5,1),0),'Time off log'!$F:$F,"Approved"))</f>
      </c>
      <c r="G18" s="10">
        <f>IF($A18="","",SUMIFS('Time off log'!$E:$E,'Time off log'!$A:$A,$A18,'Time off log'!$C:$C,"&gt;="&amp;DATE(2026,6,1),'Time off log'!$C:$C,"&lt;="&amp;EOMONTH(DATE(2026,6,1),0),'Time off log'!$F:$F,"Approved"))</f>
      </c>
      <c r="H18" s="10">
        <f>IF($A18="","",SUMIFS('Time off log'!$E:$E,'Time off log'!$A:$A,$A18,'Time off log'!$C:$C,"&gt;="&amp;DATE(2026,7,1),'Time off log'!$C:$C,"&lt;="&amp;EOMONTH(DATE(2026,7,1),0),'Time off log'!$F:$F,"Approved"))</f>
      </c>
      <c r="I18" s="10">
        <f>IF($A18="","",SUMIFS('Time off log'!$E:$E,'Time off log'!$A:$A,$A18,'Time off log'!$C:$C,"&gt;="&amp;DATE(2026,8,1),'Time off log'!$C:$C,"&lt;="&amp;EOMONTH(DATE(2026,8,1),0),'Time off log'!$F:$F,"Approved"))</f>
      </c>
      <c r="J18" s="10">
        <f>IF($A18="","",SUMIFS('Time off log'!$E:$E,'Time off log'!$A:$A,$A18,'Time off log'!$C:$C,"&gt;="&amp;DATE(2026,9,1),'Time off log'!$C:$C,"&lt;="&amp;EOMONTH(DATE(2026,9,1),0),'Time off log'!$F:$F,"Approved"))</f>
      </c>
      <c r="K18" s="10">
        <f>IF($A18="","",SUMIFS('Time off log'!$E:$E,'Time off log'!$A:$A,$A18,'Time off log'!$C:$C,"&gt;="&amp;DATE(2026,10,1),'Time off log'!$C:$C,"&lt;="&amp;EOMONTH(DATE(2026,10,1),0),'Time off log'!$F:$F,"Approved"))</f>
      </c>
      <c r="L18" s="10">
        <f>IF($A18="","",SUMIFS('Time off log'!$E:$E,'Time off log'!$A:$A,$A18,'Time off log'!$C:$C,"&gt;="&amp;DATE(2026,11,1),'Time off log'!$C:$C,"&lt;="&amp;EOMONTH(DATE(2026,11,1),0),'Time off log'!$F:$F,"Approved"))</f>
      </c>
      <c r="M18" s="10">
        <f>IF($A18="","",SUMIFS('Time off log'!$E:$E,'Time off log'!$A:$A,$A18,'Time off log'!$C:$C,"&gt;="&amp;DATE(2026,12,1),'Time off log'!$C:$C,"&lt;="&amp;EOMONTH(DATE(2026,12,1),0),'Time off log'!$F:$F,"Approved"))</f>
      </c>
      <c r="N18" s="11">
        <f>IF($A18="","",SUM(B18:M18))</f>
      </c>
    </row>
    <row r="19" spans="1:14" x14ac:dyDescent="0.25">
      <c r="A19">
        <f>IF(Employees!A19="","",Employees!A19)</f>
      </c>
      <c r="B19" s="10">
        <f>IF($A19="","",SUMIFS('Time off log'!$E:$E,'Time off log'!$A:$A,$A19,'Time off log'!$C:$C,"&gt;="&amp;DATE(2026,1,1),'Time off log'!$C:$C,"&lt;="&amp;EOMONTH(DATE(2026,1,1),0),'Time off log'!$F:$F,"Approved"))</f>
      </c>
      <c r="C19" s="10">
        <f>IF($A19="","",SUMIFS('Time off log'!$E:$E,'Time off log'!$A:$A,$A19,'Time off log'!$C:$C,"&gt;="&amp;DATE(2026,2,1),'Time off log'!$C:$C,"&lt;="&amp;EOMONTH(DATE(2026,2,1),0),'Time off log'!$F:$F,"Approved"))</f>
      </c>
      <c r="D19" s="10">
        <f>IF($A19="","",SUMIFS('Time off log'!$E:$E,'Time off log'!$A:$A,$A19,'Time off log'!$C:$C,"&gt;="&amp;DATE(2026,3,1),'Time off log'!$C:$C,"&lt;="&amp;EOMONTH(DATE(2026,3,1),0),'Time off log'!$F:$F,"Approved"))</f>
      </c>
      <c r="E19" s="10">
        <f>IF($A19="","",SUMIFS('Time off log'!$E:$E,'Time off log'!$A:$A,$A19,'Time off log'!$C:$C,"&gt;="&amp;DATE(2026,4,1),'Time off log'!$C:$C,"&lt;="&amp;EOMONTH(DATE(2026,4,1),0),'Time off log'!$F:$F,"Approved"))</f>
      </c>
      <c r="F19" s="10">
        <f>IF($A19="","",SUMIFS('Time off log'!$E:$E,'Time off log'!$A:$A,$A19,'Time off log'!$C:$C,"&gt;="&amp;DATE(2026,5,1),'Time off log'!$C:$C,"&lt;="&amp;EOMONTH(DATE(2026,5,1),0),'Time off log'!$F:$F,"Approved"))</f>
      </c>
      <c r="G19" s="10">
        <f>IF($A19="","",SUMIFS('Time off log'!$E:$E,'Time off log'!$A:$A,$A19,'Time off log'!$C:$C,"&gt;="&amp;DATE(2026,6,1),'Time off log'!$C:$C,"&lt;="&amp;EOMONTH(DATE(2026,6,1),0),'Time off log'!$F:$F,"Approved"))</f>
      </c>
      <c r="H19" s="10">
        <f>IF($A19="","",SUMIFS('Time off log'!$E:$E,'Time off log'!$A:$A,$A19,'Time off log'!$C:$C,"&gt;="&amp;DATE(2026,7,1),'Time off log'!$C:$C,"&lt;="&amp;EOMONTH(DATE(2026,7,1),0),'Time off log'!$F:$F,"Approved"))</f>
      </c>
      <c r="I19" s="10">
        <f>IF($A19="","",SUMIFS('Time off log'!$E:$E,'Time off log'!$A:$A,$A19,'Time off log'!$C:$C,"&gt;="&amp;DATE(2026,8,1),'Time off log'!$C:$C,"&lt;="&amp;EOMONTH(DATE(2026,8,1),0),'Time off log'!$F:$F,"Approved"))</f>
      </c>
      <c r="J19" s="10">
        <f>IF($A19="","",SUMIFS('Time off log'!$E:$E,'Time off log'!$A:$A,$A19,'Time off log'!$C:$C,"&gt;="&amp;DATE(2026,9,1),'Time off log'!$C:$C,"&lt;="&amp;EOMONTH(DATE(2026,9,1),0),'Time off log'!$F:$F,"Approved"))</f>
      </c>
      <c r="K19" s="10">
        <f>IF($A19="","",SUMIFS('Time off log'!$E:$E,'Time off log'!$A:$A,$A19,'Time off log'!$C:$C,"&gt;="&amp;DATE(2026,10,1),'Time off log'!$C:$C,"&lt;="&amp;EOMONTH(DATE(2026,10,1),0),'Time off log'!$F:$F,"Approved"))</f>
      </c>
      <c r="L19" s="10">
        <f>IF($A19="","",SUMIFS('Time off log'!$E:$E,'Time off log'!$A:$A,$A19,'Time off log'!$C:$C,"&gt;="&amp;DATE(2026,11,1),'Time off log'!$C:$C,"&lt;="&amp;EOMONTH(DATE(2026,11,1),0),'Time off log'!$F:$F,"Approved"))</f>
      </c>
      <c r="M19" s="10">
        <f>IF($A19="","",SUMIFS('Time off log'!$E:$E,'Time off log'!$A:$A,$A19,'Time off log'!$C:$C,"&gt;="&amp;DATE(2026,12,1),'Time off log'!$C:$C,"&lt;="&amp;EOMONTH(DATE(2026,12,1),0),'Time off log'!$F:$F,"Approved"))</f>
      </c>
      <c r="N19" s="11">
        <f>IF($A19="","",SUM(B19:M19))</f>
      </c>
    </row>
    <row r="20" spans="1:14" x14ac:dyDescent="0.25">
      <c r="A20">
        <f>IF(Employees!A20="","",Employees!A20)</f>
      </c>
      <c r="B20" s="10">
        <f>IF($A20="","",SUMIFS('Time off log'!$E:$E,'Time off log'!$A:$A,$A20,'Time off log'!$C:$C,"&gt;="&amp;DATE(2026,1,1),'Time off log'!$C:$C,"&lt;="&amp;EOMONTH(DATE(2026,1,1),0),'Time off log'!$F:$F,"Approved"))</f>
      </c>
      <c r="C20" s="10">
        <f>IF($A20="","",SUMIFS('Time off log'!$E:$E,'Time off log'!$A:$A,$A20,'Time off log'!$C:$C,"&gt;="&amp;DATE(2026,2,1),'Time off log'!$C:$C,"&lt;="&amp;EOMONTH(DATE(2026,2,1),0),'Time off log'!$F:$F,"Approved"))</f>
      </c>
      <c r="D20" s="10">
        <f>IF($A20="","",SUMIFS('Time off log'!$E:$E,'Time off log'!$A:$A,$A20,'Time off log'!$C:$C,"&gt;="&amp;DATE(2026,3,1),'Time off log'!$C:$C,"&lt;="&amp;EOMONTH(DATE(2026,3,1),0),'Time off log'!$F:$F,"Approved"))</f>
      </c>
      <c r="E20" s="10">
        <f>IF($A20="","",SUMIFS('Time off log'!$E:$E,'Time off log'!$A:$A,$A20,'Time off log'!$C:$C,"&gt;="&amp;DATE(2026,4,1),'Time off log'!$C:$C,"&lt;="&amp;EOMONTH(DATE(2026,4,1),0),'Time off log'!$F:$F,"Approved"))</f>
      </c>
      <c r="F20" s="10">
        <f>IF($A20="","",SUMIFS('Time off log'!$E:$E,'Time off log'!$A:$A,$A20,'Time off log'!$C:$C,"&gt;="&amp;DATE(2026,5,1),'Time off log'!$C:$C,"&lt;="&amp;EOMONTH(DATE(2026,5,1),0),'Time off log'!$F:$F,"Approved"))</f>
      </c>
      <c r="G20" s="10">
        <f>IF($A20="","",SUMIFS('Time off log'!$E:$E,'Time off log'!$A:$A,$A20,'Time off log'!$C:$C,"&gt;="&amp;DATE(2026,6,1),'Time off log'!$C:$C,"&lt;="&amp;EOMONTH(DATE(2026,6,1),0),'Time off log'!$F:$F,"Approved"))</f>
      </c>
      <c r="H20" s="10">
        <f>IF($A20="","",SUMIFS('Time off log'!$E:$E,'Time off log'!$A:$A,$A20,'Time off log'!$C:$C,"&gt;="&amp;DATE(2026,7,1),'Time off log'!$C:$C,"&lt;="&amp;EOMONTH(DATE(2026,7,1),0),'Time off log'!$F:$F,"Approved"))</f>
      </c>
      <c r="I20" s="10">
        <f>IF($A20="","",SUMIFS('Time off log'!$E:$E,'Time off log'!$A:$A,$A20,'Time off log'!$C:$C,"&gt;="&amp;DATE(2026,8,1),'Time off log'!$C:$C,"&lt;="&amp;EOMONTH(DATE(2026,8,1),0),'Time off log'!$F:$F,"Approved"))</f>
      </c>
      <c r="J20" s="10">
        <f>IF($A20="","",SUMIFS('Time off log'!$E:$E,'Time off log'!$A:$A,$A20,'Time off log'!$C:$C,"&gt;="&amp;DATE(2026,9,1),'Time off log'!$C:$C,"&lt;="&amp;EOMONTH(DATE(2026,9,1),0),'Time off log'!$F:$F,"Approved"))</f>
      </c>
      <c r="K20" s="10">
        <f>IF($A20="","",SUMIFS('Time off log'!$E:$E,'Time off log'!$A:$A,$A20,'Time off log'!$C:$C,"&gt;="&amp;DATE(2026,10,1),'Time off log'!$C:$C,"&lt;="&amp;EOMONTH(DATE(2026,10,1),0),'Time off log'!$F:$F,"Approved"))</f>
      </c>
      <c r="L20" s="10">
        <f>IF($A20="","",SUMIFS('Time off log'!$E:$E,'Time off log'!$A:$A,$A20,'Time off log'!$C:$C,"&gt;="&amp;DATE(2026,11,1),'Time off log'!$C:$C,"&lt;="&amp;EOMONTH(DATE(2026,11,1),0),'Time off log'!$F:$F,"Approved"))</f>
      </c>
      <c r="M20" s="10">
        <f>IF($A20="","",SUMIFS('Time off log'!$E:$E,'Time off log'!$A:$A,$A20,'Time off log'!$C:$C,"&gt;="&amp;DATE(2026,12,1),'Time off log'!$C:$C,"&lt;="&amp;EOMONTH(DATE(2026,12,1),0),'Time off log'!$F:$F,"Approved"))</f>
      </c>
      <c r="N20" s="11">
        <f>IF($A20="","",SUM(B20:M20))</f>
      </c>
    </row>
    <row r="21" spans="1:14" x14ac:dyDescent="0.25">
      <c r="A21">
        <f>IF(Employees!A21="","",Employees!A21)</f>
      </c>
      <c r="B21" s="10">
        <f>IF($A21="","",SUMIFS('Time off log'!$E:$E,'Time off log'!$A:$A,$A21,'Time off log'!$C:$C,"&gt;="&amp;DATE(2026,1,1),'Time off log'!$C:$C,"&lt;="&amp;EOMONTH(DATE(2026,1,1),0),'Time off log'!$F:$F,"Approved"))</f>
      </c>
      <c r="C21" s="10">
        <f>IF($A21="","",SUMIFS('Time off log'!$E:$E,'Time off log'!$A:$A,$A21,'Time off log'!$C:$C,"&gt;="&amp;DATE(2026,2,1),'Time off log'!$C:$C,"&lt;="&amp;EOMONTH(DATE(2026,2,1),0),'Time off log'!$F:$F,"Approved"))</f>
      </c>
      <c r="D21" s="10">
        <f>IF($A21="","",SUMIFS('Time off log'!$E:$E,'Time off log'!$A:$A,$A21,'Time off log'!$C:$C,"&gt;="&amp;DATE(2026,3,1),'Time off log'!$C:$C,"&lt;="&amp;EOMONTH(DATE(2026,3,1),0),'Time off log'!$F:$F,"Approved"))</f>
      </c>
      <c r="E21" s="10">
        <f>IF($A21="","",SUMIFS('Time off log'!$E:$E,'Time off log'!$A:$A,$A21,'Time off log'!$C:$C,"&gt;="&amp;DATE(2026,4,1),'Time off log'!$C:$C,"&lt;="&amp;EOMONTH(DATE(2026,4,1),0),'Time off log'!$F:$F,"Approved"))</f>
      </c>
      <c r="F21" s="10">
        <f>IF($A21="","",SUMIFS('Time off log'!$E:$E,'Time off log'!$A:$A,$A21,'Time off log'!$C:$C,"&gt;="&amp;DATE(2026,5,1),'Time off log'!$C:$C,"&lt;="&amp;EOMONTH(DATE(2026,5,1),0),'Time off log'!$F:$F,"Approved"))</f>
      </c>
      <c r="G21" s="10">
        <f>IF($A21="","",SUMIFS('Time off log'!$E:$E,'Time off log'!$A:$A,$A21,'Time off log'!$C:$C,"&gt;="&amp;DATE(2026,6,1),'Time off log'!$C:$C,"&lt;="&amp;EOMONTH(DATE(2026,6,1),0),'Time off log'!$F:$F,"Approved"))</f>
      </c>
      <c r="H21" s="10">
        <f>IF($A21="","",SUMIFS('Time off log'!$E:$E,'Time off log'!$A:$A,$A21,'Time off log'!$C:$C,"&gt;="&amp;DATE(2026,7,1),'Time off log'!$C:$C,"&lt;="&amp;EOMONTH(DATE(2026,7,1),0),'Time off log'!$F:$F,"Approved"))</f>
      </c>
      <c r="I21" s="10">
        <f>IF($A21="","",SUMIFS('Time off log'!$E:$E,'Time off log'!$A:$A,$A21,'Time off log'!$C:$C,"&gt;="&amp;DATE(2026,8,1),'Time off log'!$C:$C,"&lt;="&amp;EOMONTH(DATE(2026,8,1),0),'Time off log'!$F:$F,"Approved"))</f>
      </c>
      <c r="J21" s="10">
        <f>IF($A21="","",SUMIFS('Time off log'!$E:$E,'Time off log'!$A:$A,$A21,'Time off log'!$C:$C,"&gt;="&amp;DATE(2026,9,1),'Time off log'!$C:$C,"&lt;="&amp;EOMONTH(DATE(2026,9,1),0),'Time off log'!$F:$F,"Approved"))</f>
      </c>
      <c r="K21" s="10">
        <f>IF($A21="","",SUMIFS('Time off log'!$E:$E,'Time off log'!$A:$A,$A21,'Time off log'!$C:$C,"&gt;="&amp;DATE(2026,10,1),'Time off log'!$C:$C,"&lt;="&amp;EOMONTH(DATE(2026,10,1),0),'Time off log'!$F:$F,"Approved"))</f>
      </c>
      <c r="L21" s="10">
        <f>IF($A21="","",SUMIFS('Time off log'!$E:$E,'Time off log'!$A:$A,$A21,'Time off log'!$C:$C,"&gt;="&amp;DATE(2026,11,1),'Time off log'!$C:$C,"&lt;="&amp;EOMONTH(DATE(2026,11,1),0),'Time off log'!$F:$F,"Approved"))</f>
      </c>
      <c r="M21" s="10">
        <f>IF($A21="","",SUMIFS('Time off log'!$E:$E,'Time off log'!$A:$A,$A21,'Time off log'!$C:$C,"&gt;="&amp;DATE(2026,12,1),'Time off log'!$C:$C,"&lt;="&amp;EOMONTH(DATE(2026,12,1),0),'Time off log'!$F:$F,"Approved"))</f>
      </c>
      <c r="N21" s="11">
        <f>IF($A21="","",SUM(B21:M21))</f>
      </c>
    </row>
    <row r="22" spans="1:14" x14ac:dyDescent="0.25">
      <c r="A22">
        <f>IF(Employees!A22="","",Employees!A22)</f>
      </c>
      <c r="B22" s="10">
        <f>IF($A22="","",SUMIFS('Time off log'!$E:$E,'Time off log'!$A:$A,$A22,'Time off log'!$C:$C,"&gt;="&amp;DATE(2026,1,1),'Time off log'!$C:$C,"&lt;="&amp;EOMONTH(DATE(2026,1,1),0),'Time off log'!$F:$F,"Approved"))</f>
      </c>
      <c r="C22" s="10">
        <f>IF($A22="","",SUMIFS('Time off log'!$E:$E,'Time off log'!$A:$A,$A22,'Time off log'!$C:$C,"&gt;="&amp;DATE(2026,2,1),'Time off log'!$C:$C,"&lt;="&amp;EOMONTH(DATE(2026,2,1),0),'Time off log'!$F:$F,"Approved"))</f>
      </c>
      <c r="D22" s="10">
        <f>IF($A22="","",SUMIFS('Time off log'!$E:$E,'Time off log'!$A:$A,$A22,'Time off log'!$C:$C,"&gt;="&amp;DATE(2026,3,1),'Time off log'!$C:$C,"&lt;="&amp;EOMONTH(DATE(2026,3,1),0),'Time off log'!$F:$F,"Approved"))</f>
      </c>
      <c r="E22" s="10">
        <f>IF($A22="","",SUMIFS('Time off log'!$E:$E,'Time off log'!$A:$A,$A22,'Time off log'!$C:$C,"&gt;="&amp;DATE(2026,4,1),'Time off log'!$C:$C,"&lt;="&amp;EOMONTH(DATE(2026,4,1),0),'Time off log'!$F:$F,"Approved"))</f>
      </c>
      <c r="F22" s="10">
        <f>IF($A22="","",SUMIFS('Time off log'!$E:$E,'Time off log'!$A:$A,$A22,'Time off log'!$C:$C,"&gt;="&amp;DATE(2026,5,1),'Time off log'!$C:$C,"&lt;="&amp;EOMONTH(DATE(2026,5,1),0),'Time off log'!$F:$F,"Approved"))</f>
      </c>
      <c r="G22" s="10">
        <f>IF($A22="","",SUMIFS('Time off log'!$E:$E,'Time off log'!$A:$A,$A22,'Time off log'!$C:$C,"&gt;="&amp;DATE(2026,6,1),'Time off log'!$C:$C,"&lt;="&amp;EOMONTH(DATE(2026,6,1),0),'Time off log'!$F:$F,"Approved"))</f>
      </c>
      <c r="H22" s="10">
        <f>IF($A22="","",SUMIFS('Time off log'!$E:$E,'Time off log'!$A:$A,$A22,'Time off log'!$C:$C,"&gt;="&amp;DATE(2026,7,1),'Time off log'!$C:$C,"&lt;="&amp;EOMONTH(DATE(2026,7,1),0),'Time off log'!$F:$F,"Approved"))</f>
      </c>
      <c r="I22" s="10">
        <f>IF($A22="","",SUMIFS('Time off log'!$E:$E,'Time off log'!$A:$A,$A22,'Time off log'!$C:$C,"&gt;="&amp;DATE(2026,8,1),'Time off log'!$C:$C,"&lt;="&amp;EOMONTH(DATE(2026,8,1),0),'Time off log'!$F:$F,"Approved"))</f>
      </c>
      <c r="J22" s="10">
        <f>IF($A22="","",SUMIFS('Time off log'!$E:$E,'Time off log'!$A:$A,$A22,'Time off log'!$C:$C,"&gt;="&amp;DATE(2026,9,1),'Time off log'!$C:$C,"&lt;="&amp;EOMONTH(DATE(2026,9,1),0),'Time off log'!$F:$F,"Approved"))</f>
      </c>
      <c r="K22" s="10">
        <f>IF($A22="","",SUMIFS('Time off log'!$E:$E,'Time off log'!$A:$A,$A22,'Time off log'!$C:$C,"&gt;="&amp;DATE(2026,10,1),'Time off log'!$C:$C,"&lt;="&amp;EOMONTH(DATE(2026,10,1),0),'Time off log'!$F:$F,"Approved"))</f>
      </c>
      <c r="L22" s="10">
        <f>IF($A22="","",SUMIFS('Time off log'!$E:$E,'Time off log'!$A:$A,$A22,'Time off log'!$C:$C,"&gt;="&amp;DATE(2026,11,1),'Time off log'!$C:$C,"&lt;="&amp;EOMONTH(DATE(2026,11,1),0),'Time off log'!$F:$F,"Approved"))</f>
      </c>
      <c r="M22" s="10">
        <f>IF($A22="","",SUMIFS('Time off log'!$E:$E,'Time off log'!$A:$A,$A22,'Time off log'!$C:$C,"&gt;="&amp;DATE(2026,12,1),'Time off log'!$C:$C,"&lt;="&amp;EOMONTH(DATE(2026,12,1),0),'Time off log'!$F:$F,"Approved"))</f>
      </c>
      <c r="N22" s="11">
        <f>IF($A22="","",SUM(B22:M22))</f>
      </c>
    </row>
    <row r="23" spans="1:14" x14ac:dyDescent="0.25">
      <c r="A23">
        <f>IF(Employees!A23="","",Employees!A23)</f>
      </c>
      <c r="B23" s="10">
        <f>IF($A23="","",SUMIFS('Time off log'!$E:$E,'Time off log'!$A:$A,$A23,'Time off log'!$C:$C,"&gt;="&amp;DATE(2026,1,1),'Time off log'!$C:$C,"&lt;="&amp;EOMONTH(DATE(2026,1,1),0),'Time off log'!$F:$F,"Approved"))</f>
      </c>
      <c r="C23" s="10">
        <f>IF($A23="","",SUMIFS('Time off log'!$E:$E,'Time off log'!$A:$A,$A23,'Time off log'!$C:$C,"&gt;="&amp;DATE(2026,2,1),'Time off log'!$C:$C,"&lt;="&amp;EOMONTH(DATE(2026,2,1),0),'Time off log'!$F:$F,"Approved"))</f>
      </c>
      <c r="D23" s="10">
        <f>IF($A23="","",SUMIFS('Time off log'!$E:$E,'Time off log'!$A:$A,$A23,'Time off log'!$C:$C,"&gt;="&amp;DATE(2026,3,1),'Time off log'!$C:$C,"&lt;="&amp;EOMONTH(DATE(2026,3,1),0),'Time off log'!$F:$F,"Approved"))</f>
      </c>
      <c r="E23" s="10">
        <f>IF($A23="","",SUMIFS('Time off log'!$E:$E,'Time off log'!$A:$A,$A23,'Time off log'!$C:$C,"&gt;="&amp;DATE(2026,4,1),'Time off log'!$C:$C,"&lt;="&amp;EOMONTH(DATE(2026,4,1),0),'Time off log'!$F:$F,"Approved"))</f>
      </c>
      <c r="F23" s="10">
        <f>IF($A23="","",SUMIFS('Time off log'!$E:$E,'Time off log'!$A:$A,$A23,'Time off log'!$C:$C,"&gt;="&amp;DATE(2026,5,1),'Time off log'!$C:$C,"&lt;="&amp;EOMONTH(DATE(2026,5,1),0),'Time off log'!$F:$F,"Approved"))</f>
      </c>
      <c r="G23" s="10">
        <f>IF($A23="","",SUMIFS('Time off log'!$E:$E,'Time off log'!$A:$A,$A23,'Time off log'!$C:$C,"&gt;="&amp;DATE(2026,6,1),'Time off log'!$C:$C,"&lt;="&amp;EOMONTH(DATE(2026,6,1),0),'Time off log'!$F:$F,"Approved"))</f>
      </c>
      <c r="H23" s="10">
        <f>IF($A23="","",SUMIFS('Time off log'!$E:$E,'Time off log'!$A:$A,$A23,'Time off log'!$C:$C,"&gt;="&amp;DATE(2026,7,1),'Time off log'!$C:$C,"&lt;="&amp;EOMONTH(DATE(2026,7,1),0),'Time off log'!$F:$F,"Approved"))</f>
      </c>
      <c r="I23" s="10">
        <f>IF($A23="","",SUMIFS('Time off log'!$E:$E,'Time off log'!$A:$A,$A23,'Time off log'!$C:$C,"&gt;="&amp;DATE(2026,8,1),'Time off log'!$C:$C,"&lt;="&amp;EOMONTH(DATE(2026,8,1),0),'Time off log'!$F:$F,"Approved"))</f>
      </c>
      <c r="J23" s="10">
        <f>IF($A23="","",SUMIFS('Time off log'!$E:$E,'Time off log'!$A:$A,$A23,'Time off log'!$C:$C,"&gt;="&amp;DATE(2026,9,1),'Time off log'!$C:$C,"&lt;="&amp;EOMONTH(DATE(2026,9,1),0),'Time off log'!$F:$F,"Approved"))</f>
      </c>
      <c r="K23" s="10">
        <f>IF($A23="","",SUMIFS('Time off log'!$E:$E,'Time off log'!$A:$A,$A23,'Time off log'!$C:$C,"&gt;="&amp;DATE(2026,10,1),'Time off log'!$C:$C,"&lt;="&amp;EOMONTH(DATE(2026,10,1),0),'Time off log'!$F:$F,"Approved"))</f>
      </c>
      <c r="L23" s="10">
        <f>IF($A23="","",SUMIFS('Time off log'!$E:$E,'Time off log'!$A:$A,$A23,'Time off log'!$C:$C,"&gt;="&amp;DATE(2026,11,1),'Time off log'!$C:$C,"&lt;="&amp;EOMONTH(DATE(2026,11,1),0),'Time off log'!$F:$F,"Approved"))</f>
      </c>
      <c r="M23" s="10">
        <f>IF($A23="","",SUMIFS('Time off log'!$E:$E,'Time off log'!$A:$A,$A23,'Time off log'!$C:$C,"&gt;="&amp;DATE(2026,12,1),'Time off log'!$C:$C,"&lt;="&amp;EOMONTH(DATE(2026,12,1),0),'Time off log'!$F:$F,"Approved"))</f>
      </c>
      <c r="N23" s="11">
        <f>IF($A23="","",SUM(B23:M23))</f>
      </c>
    </row>
    <row r="24" spans="1:14" x14ac:dyDescent="0.25">
      <c r="A24">
        <f>IF(Employees!A24="","",Employees!A24)</f>
      </c>
      <c r="B24" s="10">
        <f>IF($A24="","",SUMIFS('Time off log'!$E:$E,'Time off log'!$A:$A,$A24,'Time off log'!$C:$C,"&gt;="&amp;DATE(2026,1,1),'Time off log'!$C:$C,"&lt;="&amp;EOMONTH(DATE(2026,1,1),0),'Time off log'!$F:$F,"Approved"))</f>
      </c>
      <c r="C24" s="10">
        <f>IF($A24="","",SUMIFS('Time off log'!$E:$E,'Time off log'!$A:$A,$A24,'Time off log'!$C:$C,"&gt;="&amp;DATE(2026,2,1),'Time off log'!$C:$C,"&lt;="&amp;EOMONTH(DATE(2026,2,1),0),'Time off log'!$F:$F,"Approved"))</f>
      </c>
      <c r="D24" s="10">
        <f>IF($A24="","",SUMIFS('Time off log'!$E:$E,'Time off log'!$A:$A,$A24,'Time off log'!$C:$C,"&gt;="&amp;DATE(2026,3,1),'Time off log'!$C:$C,"&lt;="&amp;EOMONTH(DATE(2026,3,1),0),'Time off log'!$F:$F,"Approved"))</f>
      </c>
      <c r="E24" s="10">
        <f>IF($A24="","",SUMIFS('Time off log'!$E:$E,'Time off log'!$A:$A,$A24,'Time off log'!$C:$C,"&gt;="&amp;DATE(2026,4,1),'Time off log'!$C:$C,"&lt;="&amp;EOMONTH(DATE(2026,4,1),0),'Time off log'!$F:$F,"Approved"))</f>
      </c>
      <c r="F24" s="10">
        <f>IF($A24="","",SUMIFS('Time off log'!$E:$E,'Time off log'!$A:$A,$A24,'Time off log'!$C:$C,"&gt;="&amp;DATE(2026,5,1),'Time off log'!$C:$C,"&lt;="&amp;EOMONTH(DATE(2026,5,1),0),'Time off log'!$F:$F,"Approved"))</f>
      </c>
      <c r="G24" s="10">
        <f>IF($A24="","",SUMIFS('Time off log'!$E:$E,'Time off log'!$A:$A,$A24,'Time off log'!$C:$C,"&gt;="&amp;DATE(2026,6,1),'Time off log'!$C:$C,"&lt;="&amp;EOMONTH(DATE(2026,6,1),0),'Time off log'!$F:$F,"Approved"))</f>
      </c>
      <c r="H24" s="10">
        <f>IF($A24="","",SUMIFS('Time off log'!$E:$E,'Time off log'!$A:$A,$A24,'Time off log'!$C:$C,"&gt;="&amp;DATE(2026,7,1),'Time off log'!$C:$C,"&lt;="&amp;EOMONTH(DATE(2026,7,1),0),'Time off log'!$F:$F,"Approved"))</f>
      </c>
      <c r="I24" s="10">
        <f>IF($A24="","",SUMIFS('Time off log'!$E:$E,'Time off log'!$A:$A,$A24,'Time off log'!$C:$C,"&gt;="&amp;DATE(2026,8,1),'Time off log'!$C:$C,"&lt;="&amp;EOMONTH(DATE(2026,8,1),0),'Time off log'!$F:$F,"Approved"))</f>
      </c>
      <c r="J24" s="10">
        <f>IF($A24="","",SUMIFS('Time off log'!$E:$E,'Time off log'!$A:$A,$A24,'Time off log'!$C:$C,"&gt;="&amp;DATE(2026,9,1),'Time off log'!$C:$C,"&lt;="&amp;EOMONTH(DATE(2026,9,1),0),'Time off log'!$F:$F,"Approved"))</f>
      </c>
      <c r="K24" s="10">
        <f>IF($A24="","",SUMIFS('Time off log'!$E:$E,'Time off log'!$A:$A,$A24,'Time off log'!$C:$C,"&gt;="&amp;DATE(2026,10,1),'Time off log'!$C:$C,"&lt;="&amp;EOMONTH(DATE(2026,10,1),0),'Time off log'!$F:$F,"Approved"))</f>
      </c>
      <c r="L24" s="10">
        <f>IF($A24="","",SUMIFS('Time off log'!$E:$E,'Time off log'!$A:$A,$A24,'Time off log'!$C:$C,"&gt;="&amp;DATE(2026,11,1),'Time off log'!$C:$C,"&lt;="&amp;EOMONTH(DATE(2026,11,1),0),'Time off log'!$F:$F,"Approved"))</f>
      </c>
      <c r="M24" s="10">
        <f>IF($A24="","",SUMIFS('Time off log'!$E:$E,'Time off log'!$A:$A,$A24,'Time off log'!$C:$C,"&gt;="&amp;DATE(2026,12,1),'Time off log'!$C:$C,"&lt;="&amp;EOMONTH(DATE(2026,12,1),0),'Time off log'!$F:$F,"Approved"))</f>
      </c>
      <c r="N24" s="11">
        <f>IF($A24="","",SUM(B24:M24))</f>
      </c>
    </row>
    <row r="25" spans="1:14" x14ac:dyDescent="0.25">
      <c r="A25">
        <f>IF(Employees!A25="","",Employees!A25)</f>
      </c>
      <c r="B25" s="10">
        <f>IF($A25="","",SUMIFS('Time off log'!$E:$E,'Time off log'!$A:$A,$A25,'Time off log'!$C:$C,"&gt;="&amp;DATE(2026,1,1),'Time off log'!$C:$C,"&lt;="&amp;EOMONTH(DATE(2026,1,1),0),'Time off log'!$F:$F,"Approved"))</f>
      </c>
      <c r="C25" s="10">
        <f>IF($A25="","",SUMIFS('Time off log'!$E:$E,'Time off log'!$A:$A,$A25,'Time off log'!$C:$C,"&gt;="&amp;DATE(2026,2,1),'Time off log'!$C:$C,"&lt;="&amp;EOMONTH(DATE(2026,2,1),0),'Time off log'!$F:$F,"Approved"))</f>
      </c>
      <c r="D25" s="10">
        <f>IF($A25="","",SUMIFS('Time off log'!$E:$E,'Time off log'!$A:$A,$A25,'Time off log'!$C:$C,"&gt;="&amp;DATE(2026,3,1),'Time off log'!$C:$C,"&lt;="&amp;EOMONTH(DATE(2026,3,1),0),'Time off log'!$F:$F,"Approved"))</f>
      </c>
      <c r="E25" s="10">
        <f>IF($A25="","",SUMIFS('Time off log'!$E:$E,'Time off log'!$A:$A,$A25,'Time off log'!$C:$C,"&gt;="&amp;DATE(2026,4,1),'Time off log'!$C:$C,"&lt;="&amp;EOMONTH(DATE(2026,4,1),0),'Time off log'!$F:$F,"Approved"))</f>
      </c>
      <c r="F25" s="10">
        <f>IF($A25="","",SUMIFS('Time off log'!$E:$E,'Time off log'!$A:$A,$A25,'Time off log'!$C:$C,"&gt;="&amp;DATE(2026,5,1),'Time off log'!$C:$C,"&lt;="&amp;EOMONTH(DATE(2026,5,1),0),'Time off log'!$F:$F,"Approved"))</f>
      </c>
      <c r="G25" s="10">
        <f>IF($A25="","",SUMIFS('Time off log'!$E:$E,'Time off log'!$A:$A,$A25,'Time off log'!$C:$C,"&gt;="&amp;DATE(2026,6,1),'Time off log'!$C:$C,"&lt;="&amp;EOMONTH(DATE(2026,6,1),0),'Time off log'!$F:$F,"Approved"))</f>
      </c>
      <c r="H25" s="10">
        <f>IF($A25="","",SUMIFS('Time off log'!$E:$E,'Time off log'!$A:$A,$A25,'Time off log'!$C:$C,"&gt;="&amp;DATE(2026,7,1),'Time off log'!$C:$C,"&lt;="&amp;EOMONTH(DATE(2026,7,1),0),'Time off log'!$F:$F,"Approved"))</f>
      </c>
      <c r="I25" s="10">
        <f>IF($A25="","",SUMIFS('Time off log'!$E:$E,'Time off log'!$A:$A,$A25,'Time off log'!$C:$C,"&gt;="&amp;DATE(2026,8,1),'Time off log'!$C:$C,"&lt;="&amp;EOMONTH(DATE(2026,8,1),0),'Time off log'!$F:$F,"Approved"))</f>
      </c>
      <c r="J25" s="10">
        <f>IF($A25="","",SUMIFS('Time off log'!$E:$E,'Time off log'!$A:$A,$A25,'Time off log'!$C:$C,"&gt;="&amp;DATE(2026,9,1),'Time off log'!$C:$C,"&lt;="&amp;EOMONTH(DATE(2026,9,1),0),'Time off log'!$F:$F,"Approved"))</f>
      </c>
      <c r="K25" s="10">
        <f>IF($A25="","",SUMIFS('Time off log'!$E:$E,'Time off log'!$A:$A,$A25,'Time off log'!$C:$C,"&gt;="&amp;DATE(2026,10,1),'Time off log'!$C:$C,"&lt;="&amp;EOMONTH(DATE(2026,10,1),0),'Time off log'!$F:$F,"Approved"))</f>
      </c>
      <c r="L25" s="10">
        <f>IF($A25="","",SUMIFS('Time off log'!$E:$E,'Time off log'!$A:$A,$A25,'Time off log'!$C:$C,"&gt;="&amp;DATE(2026,11,1),'Time off log'!$C:$C,"&lt;="&amp;EOMONTH(DATE(2026,11,1),0),'Time off log'!$F:$F,"Approved"))</f>
      </c>
      <c r="M25" s="10">
        <f>IF($A25="","",SUMIFS('Time off log'!$E:$E,'Time off log'!$A:$A,$A25,'Time off log'!$C:$C,"&gt;="&amp;DATE(2026,12,1),'Time off log'!$C:$C,"&lt;="&amp;EOMONTH(DATE(2026,12,1),0),'Time off log'!$F:$F,"Approved"))</f>
      </c>
      <c r="N25" s="11">
        <f>IF($A25="","",SUM(B25:M25))</f>
      </c>
    </row>
    <row r="26" spans="1:14" x14ac:dyDescent="0.25">
      <c r="A26">
        <f>IF(Employees!A26="","",Employees!A26)</f>
      </c>
      <c r="B26" s="10">
        <f>IF($A26="","",SUMIFS('Time off log'!$E:$E,'Time off log'!$A:$A,$A26,'Time off log'!$C:$C,"&gt;="&amp;DATE(2026,1,1),'Time off log'!$C:$C,"&lt;="&amp;EOMONTH(DATE(2026,1,1),0),'Time off log'!$F:$F,"Approved"))</f>
      </c>
      <c r="C26" s="10">
        <f>IF($A26="","",SUMIFS('Time off log'!$E:$E,'Time off log'!$A:$A,$A26,'Time off log'!$C:$C,"&gt;="&amp;DATE(2026,2,1),'Time off log'!$C:$C,"&lt;="&amp;EOMONTH(DATE(2026,2,1),0),'Time off log'!$F:$F,"Approved"))</f>
      </c>
      <c r="D26" s="10">
        <f>IF($A26="","",SUMIFS('Time off log'!$E:$E,'Time off log'!$A:$A,$A26,'Time off log'!$C:$C,"&gt;="&amp;DATE(2026,3,1),'Time off log'!$C:$C,"&lt;="&amp;EOMONTH(DATE(2026,3,1),0),'Time off log'!$F:$F,"Approved"))</f>
      </c>
      <c r="E26" s="10">
        <f>IF($A26="","",SUMIFS('Time off log'!$E:$E,'Time off log'!$A:$A,$A26,'Time off log'!$C:$C,"&gt;="&amp;DATE(2026,4,1),'Time off log'!$C:$C,"&lt;="&amp;EOMONTH(DATE(2026,4,1),0),'Time off log'!$F:$F,"Approved"))</f>
      </c>
      <c r="F26" s="10">
        <f>IF($A26="","",SUMIFS('Time off log'!$E:$E,'Time off log'!$A:$A,$A26,'Time off log'!$C:$C,"&gt;="&amp;DATE(2026,5,1),'Time off log'!$C:$C,"&lt;="&amp;EOMONTH(DATE(2026,5,1),0),'Time off log'!$F:$F,"Approved"))</f>
      </c>
      <c r="G26" s="10">
        <f>IF($A26="","",SUMIFS('Time off log'!$E:$E,'Time off log'!$A:$A,$A26,'Time off log'!$C:$C,"&gt;="&amp;DATE(2026,6,1),'Time off log'!$C:$C,"&lt;="&amp;EOMONTH(DATE(2026,6,1),0),'Time off log'!$F:$F,"Approved"))</f>
      </c>
      <c r="H26" s="10">
        <f>IF($A26="","",SUMIFS('Time off log'!$E:$E,'Time off log'!$A:$A,$A26,'Time off log'!$C:$C,"&gt;="&amp;DATE(2026,7,1),'Time off log'!$C:$C,"&lt;="&amp;EOMONTH(DATE(2026,7,1),0),'Time off log'!$F:$F,"Approved"))</f>
      </c>
      <c r="I26" s="10">
        <f>IF($A26="","",SUMIFS('Time off log'!$E:$E,'Time off log'!$A:$A,$A26,'Time off log'!$C:$C,"&gt;="&amp;DATE(2026,8,1),'Time off log'!$C:$C,"&lt;="&amp;EOMONTH(DATE(2026,8,1),0),'Time off log'!$F:$F,"Approved"))</f>
      </c>
      <c r="J26" s="10">
        <f>IF($A26="","",SUMIFS('Time off log'!$E:$E,'Time off log'!$A:$A,$A26,'Time off log'!$C:$C,"&gt;="&amp;DATE(2026,9,1),'Time off log'!$C:$C,"&lt;="&amp;EOMONTH(DATE(2026,9,1),0),'Time off log'!$F:$F,"Approved"))</f>
      </c>
      <c r="K26" s="10">
        <f>IF($A26="","",SUMIFS('Time off log'!$E:$E,'Time off log'!$A:$A,$A26,'Time off log'!$C:$C,"&gt;="&amp;DATE(2026,10,1),'Time off log'!$C:$C,"&lt;="&amp;EOMONTH(DATE(2026,10,1),0),'Time off log'!$F:$F,"Approved"))</f>
      </c>
      <c r="L26" s="10">
        <f>IF($A26="","",SUMIFS('Time off log'!$E:$E,'Time off log'!$A:$A,$A26,'Time off log'!$C:$C,"&gt;="&amp;DATE(2026,11,1),'Time off log'!$C:$C,"&lt;="&amp;EOMONTH(DATE(2026,11,1),0),'Time off log'!$F:$F,"Approved"))</f>
      </c>
      <c r="M26" s="10">
        <f>IF($A26="","",SUMIFS('Time off log'!$E:$E,'Time off log'!$A:$A,$A26,'Time off log'!$C:$C,"&gt;="&amp;DATE(2026,12,1),'Time off log'!$C:$C,"&lt;="&amp;EOMONTH(DATE(2026,12,1),0),'Time off log'!$F:$F,"Approved"))</f>
      </c>
      <c r="N26" s="11">
        <f>IF($A26="","",SUM(B26:M26))</f>
      </c>
    </row>
    <row r="27" spans="1:14" x14ac:dyDescent="0.25">
      <c r="A27">
        <f>IF(Employees!A27="","",Employees!A27)</f>
      </c>
      <c r="B27" s="10">
        <f>IF($A27="","",SUMIFS('Time off log'!$E:$E,'Time off log'!$A:$A,$A27,'Time off log'!$C:$C,"&gt;="&amp;DATE(2026,1,1),'Time off log'!$C:$C,"&lt;="&amp;EOMONTH(DATE(2026,1,1),0),'Time off log'!$F:$F,"Approved"))</f>
      </c>
      <c r="C27" s="10">
        <f>IF($A27="","",SUMIFS('Time off log'!$E:$E,'Time off log'!$A:$A,$A27,'Time off log'!$C:$C,"&gt;="&amp;DATE(2026,2,1),'Time off log'!$C:$C,"&lt;="&amp;EOMONTH(DATE(2026,2,1),0),'Time off log'!$F:$F,"Approved"))</f>
      </c>
      <c r="D27" s="10">
        <f>IF($A27="","",SUMIFS('Time off log'!$E:$E,'Time off log'!$A:$A,$A27,'Time off log'!$C:$C,"&gt;="&amp;DATE(2026,3,1),'Time off log'!$C:$C,"&lt;="&amp;EOMONTH(DATE(2026,3,1),0),'Time off log'!$F:$F,"Approved"))</f>
      </c>
      <c r="E27" s="10">
        <f>IF($A27="","",SUMIFS('Time off log'!$E:$E,'Time off log'!$A:$A,$A27,'Time off log'!$C:$C,"&gt;="&amp;DATE(2026,4,1),'Time off log'!$C:$C,"&lt;="&amp;EOMONTH(DATE(2026,4,1),0),'Time off log'!$F:$F,"Approved"))</f>
      </c>
      <c r="F27" s="10">
        <f>IF($A27="","",SUMIFS('Time off log'!$E:$E,'Time off log'!$A:$A,$A27,'Time off log'!$C:$C,"&gt;="&amp;DATE(2026,5,1),'Time off log'!$C:$C,"&lt;="&amp;EOMONTH(DATE(2026,5,1),0),'Time off log'!$F:$F,"Approved"))</f>
      </c>
      <c r="G27" s="10">
        <f>IF($A27="","",SUMIFS('Time off log'!$E:$E,'Time off log'!$A:$A,$A27,'Time off log'!$C:$C,"&gt;="&amp;DATE(2026,6,1),'Time off log'!$C:$C,"&lt;="&amp;EOMONTH(DATE(2026,6,1),0),'Time off log'!$F:$F,"Approved"))</f>
      </c>
      <c r="H27" s="10">
        <f>IF($A27="","",SUMIFS('Time off log'!$E:$E,'Time off log'!$A:$A,$A27,'Time off log'!$C:$C,"&gt;="&amp;DATE(2026,7,1),'Time off log'!$C:$C,"&lt;="&amp;EOMONTH(DATE(2026,7,1),0),'Time off log'!$F:$F,"Approved"))</f>
      </c>
      <c r="I27" s="10">
        <f>IF($A27="","",SUMIFS('Time off log'!$E:$E,'Time off log'!$A:$A,$A27,'Time off log'!$C:$C,"&gt;="&amp;DATE(2026,8,1),'Time off log'!$C:$C,"&lt;="&amp;EOMONTH(DATE(2026,8,1),0),'Time off log'!$F:$F,"Approved"))</f>
      </c>
      <c r="J27" s="10">
        <f>IF($A27="","",SUMIFS('Time off log'!$E:$E,'Time off log'!$A:$A,$A27,'Time off log'!$C:$C,"&gt;="&amp;DATE(2026,9,1),'Time off log'!$C:$C,"&lt;="&amp;EOMONTH(DATE(2026,9,1),0),'Time off log'!$F:$F,"Approved"))</f>
      </c>
      <c r="K27" s="10">
        <f>IF($A27="","",SUMIFS('Time off log'!$E:$E,'Time off log'!$A:$A,$A27,'Time off log'!$C:$C,"&gt;="&amp;DATE(2026,10,1),'Time off log'!$C:$C,"&lt;="&amp;EOMONTH(DATE(2026,10,1),0),'Time off log'!$F:$F,"Approved"))</f>
      </c>
      <c r="L27" s="10">
        <f>IF($A27="","",SUMIFS('Time off log'!$E:$E,'Time off log'!$A:$A,$A27,'Time off log'!$C:$C,"&gt;="&amp;DATE(2026,11,1),'Time off log'!$C:$C,"&lt;="&amp;EOMONTH(DATE(2026,11,1),0),'Time off log'!$F:$F,"Approved"))</f>
      </c>
      <c r="M27" s="10">
        <f>IF($A27="","",SUMIFS('Time off log'!$E:$E,'Time off log'!$A:$A,$A27,'Time off log'!$C:$C,"&gt;="&amp;DATE(2026,12,1),'Time off log'!$C:$C,"&lt;="&amp;EOMONTH(DATE(2026,12,1),0),'Time off log'!$F:$F,"Approved"))</f>
      </c>
      <c r="N27" s="11">
        <f>IF($A27="","",SUM(B27:M27))</f>
      </c>
    </row>
    <row r="28" spans="1:14" x14ac:dyDescent="0.25">
      <c r="A28">
        <f>IF(Employees!A28="","",Employees!A28)</f>
      </c>
      <c r="B28" s="10">
        <f>IF($A28="","",SUMIFS('Time off log'!$E:$E,'Time off log'!$A:$A,$A28,'Time off log'!$C:$C,"&gt;="&amp;DATE(2026,1,1),'Time off log'!$C:$C,"&lt;="&amp;EOMONTH(DATE(2026,1,1),0),'Time off log'!$F:$F,"Approved"))</f>
      </c>
      <c r="C28" s="10">
        <f>IF($A28="","",SUMIFS('Time off log'!$E:$E,'Time off log'!$A:$A,$A28,'Time off log'!$C:$C,"&gt;="&amp;DATE(2026,2,1),'Time off log'!$C:$C,"&lt;="&amp;EOMONTH(DATE(2026,2,1),0),'Time off log'!$F:$F,"Approved"))</f>
      </c>
      <c r="D28" s="10">
        <f>IF($A28="","",SUMIFS('Time off log'!$E:$E,'Time off log'!$A:$A,$A28,'Time off log'!$C:$C,"&gt;="&amp;DATE(2026,3,1),'Time off log'!$C:$C,"&lt;="&amp;EOMONTH(DATE(2026,3,1),0),'Time off log'!$F:$F,"Approved"))</f>
      </c>
      <c r="E28" s="10">
        <f>IF($A28="","",SUMIFS('Time off log'!$E:$E,'Time off log'!$A:$A,$A28,'Time off log'!$C:$C,"&gt;="&amp;DATE(2026,4,1),'Time off log'!$C:$C,"&lt;="&amp;EOMONTH(DATE(2026,4,1),0),'Time off log'!$F:$F,"Approved"))</f>
      </c>
      <c r="F28" s="10">
        <f>IF($A28="","",SUMIFS('Time off log'!$E:$E,'Time off log'!$A:$A,$A28,'Time off log'!$C:$C,"&gt;="&amp;DATE(2026,5,1),'Time off log'!$C:$C,"&lt;="&amp;EOMONTH(DATE(2026,5,1),0),'Time off log'!$F:$F,"Approved"))</f>
      </c>
      <c r="G28" s="10">
        <f>IF($A28="","",SUMIFS('Time off log'!$E:$E,'Time off log'!$A:$A,$A28,'Time off log'!$C:$C,"&gt;="&amp;DATE(2026,6,1),'Time off log'!$C:$C,"&lt;="&amp;EOMONTH(DATE(2026,6,1),0),'Time off log'!$F:$F,"Approved"))</f>
      </c>
      <c r="H28" s="10">
        <f>IF($A28="","",SUMIFS('Time off log'!$E:$E,'Time off log'!$A:$A,$A28,'Time off log'!$C:$C,"&gt;="&amp;DATE(2026,7,1),'Time off log'!$C:$C,"&lt;="&amp;EOMONTH(DATE(2026,7,1),0),'Time off log'!$F:$F,"Approved"))</f>
      </c>
      <c r="I28" s="10">
        <f>IF($A28="","",SUMIFS('Time off log'!$E:$E,'Time off log'!$A:$A,$A28,'Time off log'!$C:$C,"&gt;="&amp;DATE(2026,8,1),'Time off log'!$C:$C,"&lt;="&amp;EOMONTH(DATE(2026,8,1),0),'Time off log'!$F:$F,"Approved"))</f>
      </c>
      <c r="J28" s="10">
        <f>IF($A28="","",SUMIFS('Time off log'!$E:$E,'Time off log'!$A:$A,$A28,'Time off log'!$C:$C,"&gt;="&amp;DATE(2026,9,1),'Time off log'!$C:$C,"&lt;="&amp;EOMONTH(DATE(2026,9,1),0),'Time off log'!$F:$F,"Approved"))</f>
      </c>
      <c r="K28" s="10">
        <f>IF($A28="","",SUMIFS('Time off log'!$E:$E,'Time off log'!$A:$A,$A28,'Time off log'!$C:$C,"&gt;="&amp;DATE(2026,10,1),'Time off log'!$C:$C,"&lt;="&amp;EOMONTH(DATE(2026,10,1),0),'Time off log'!$F:$F,"Approved"))</f>
      </c>
      <c r="L28" s="10">
        <f>IF($A28="","",SUMIFS('Time off log'!$E:$E,'Time off log'!$A:$A,$A28,'Time off log'!$C:$C,"&gt;="&amp;DATE(2026,11,1),'Time off log'!$C:$C,"&lt;="&amp;EOMONTH(DATE(2026,11,1),0),'Time off log'!$F:$F,"Approved"))</f>
      </c>
      <c r="M28" s="10">
        <f>IF($A28="","",SUMIFS('Time off log'!$E:$E,'Time off log'!$A:$A,$A28,'Time off log'!$C:$C,"&gt;="&amp;DATE(2026,12,1),'Time off log'!$C:$C,"&lt;="&amp;EOMONTH(DATE(2026,12,1),0),'Time off log'!$F:$F,"Approved"))</f>
      </c>
      <c r="N28" s="11">
        <f>IF($A28="","",SUM(B28:M28))</f>
      </c>
    </row>
    <row r="29" spans="1:14" x14ac:dyDescent="0.25">
      <c r="A29">
        <f>IF(Employees!A29="","",Employees!A29)</f>
      </c>
      <c r="B29" s="10">
        <f>IF($A29="","",SUMIFS('Time off log'!$E:$E,'Time off log'!$A:$A,$A29,'Time off log'!$C:$C,"&gt;="&amp;DATE(2026,1,1),'Time off log'!$C:$C,"&lt;="&amp;EOMONTH(DATE(2026,1,1),0),'Time off log'!$F:$F,"Approved"))</f>
      </c>
      <c r="C29" s="10">
        <f>IF($A29="","",SUMIFS('Time off log'!$E:$E,'Time off log'!$A:$A,$A29,'Time off log'!$C:$C,"&gt;="&amp;DATE(2026,2,1),'Time off log'!$C:$C,"&lt;="&amp;EOMONTH(DATE(2026,2,1),0),'Time off log'!$F:$F,"Approved"))</f>
      </c>
      <c r="D29" s="10">
        <f>IF($A29="","",SUMIFS('Time off log'!$E:$E,'Time off log'!$A:$A,$A29,'Time off log'!$C:$C,"&gt;="&amp;DATE(2026,3,1),'Time off log'!$C:$C,"&lt;="&amp;EOMONTH(DATE(2026,3,1),0),'Time off log'!$F:$F,"Approved"))</f>
      </c>
      <c r="E29" s="10">
        <f>IF($A29="","",SUMIFS('Time off log'!$E:$E,'Time off log'!$A:$A,$A29,'Time off log'!$C:$C,"&gt;="&amp;DATE(2026,4,1),'Time off log'!$C:$C,"&lt;="&amp;EOMONTH(DATE(2026,4,1),0),'Time off log'!$F:$F,"Approved"))</f>
      </c>
      <c r="F29" s="10">
        <f>IF($A29="","",SUMIFS('Time off log'!$E:$E,'Time off log'!$A:$A,$A29,'Time off log'!$C:$C,"&gt;="&amp;DATE(2026,5,1),'Time off log'!$C:$C,"&lt;="&amp;EOMONTH(DATE(2026,5,1),0),'Time off log'!$F:$F,"Approved"))</f>
      </c>
      <c r="G29" s="10">
        <f>IF($A29="","",SUMIFS('Time off log'!$E:$E,'Time off log'!$A:$A,$A29,'Time off log'!$C:$C,"&gt;="&amp;DATE(2026,6,1),'Time off log'!$C:$C,"&lt;="&amp;EOMONTH(DATE(2026,6,1),0),'Time off log'!$F:$F,"Approved"))</f>
      </c>
      <c r="H29" s="10">
        <f>IF($A29="","",SUMIFS('Time off log'!$E:$E,'Time off log'!$A:$A,$A29,'Time off log'!$C:$C,"&gt;="&amp;DATE(2026,7,1),'Time off log'!$C:$C,"&lt;="&amp;EOMONTH(DATE(2026,7,1),0),'Time off log'!$F:$F,"Approved"))</f>
      </c>
      <c r="I29" s="10">
        <f>IF($A29="","",SUMIFS('Time off log'!$E:$E,'Time off log'!$A:$A,$A29,'Time off log'!$C:$C,"&gt;="&amp;DATE(2026,8,1),'Time off log'!$C:$C,"&lt;="&amp;EOMONTH(DATE(2026,8,1),0),'Time off log'!$F:$F,"Approved"))</f>
      </c>
      <c r="J29" s="10">
        <f>IF($A29="","",SUMIFS('Time off log'!$E:$E,'Time off log'!$A:$A,$A29,'Time off log'!$C:$C,"&gt;="&amp;DATE(2026,9,1),'Time off log'!$C:$C,"&lt;="&amp;EOMONTH(DATE(2026,9,1),0),'Time off log'!$F:$F,"Approved"))</f>
      </c>
      <c r="K29" s="10">
        <f>IF($A29="","",SUMIFS('Time off log'!$E:$E,'Time off log'!$A:$A,$A29,'Time off log'!$C:$C,"&gt;="&amp;DATE(2026,10,1),'Time off log'!$C:$C,"&lt;="&amp;EOMONTH(DATE(2026,10,1),0),'Time off log'!$F:$F,"Approved"))</f>
      </c>
      <c r="L29" s="10">
        <f>IF($A29="","",SUMIFS('Time off log'!$E:$E,'Time off log'!$A:$A,$A29,'Time off log'!$C:$C,"&gt;="&amp;DATE(2026,11,1),'Time off log'!$C:$C,"&lt;="&amp;EOMONTH(DATE(2026,11,1),0),'Time off log'!$F:$F,"Approved"))</f>
      </c>
      <c r="M29" s="10">
        <f>IF($A29="","",SUMIFS('Time off log'!$E:$E,'Time off log'!$A:$A,$A29,'Time off log'!$C:$C,"&gt;="&amp;DATE(2026,12,1),'Time off log'!$C:$C,"&lt;="&amp;EOMONTH(DATE(2026,12,1),0),'Time off log'!$F:$F,"Approved"))</f>
      </c>
      <c r="N29" s="11">
        <f>IF($A29="","",SUM(B29:M29))</f>
      </c>
    </row>
    <row r="30" spans="1:14" x14ac:dyDescent="0.25">
      <c r="A30">
        <f>IF(Employees!A30="","",Employees!A30)</f>
      </c>
      <c r="B30" s="10">
        <f>IF($A30="","",SUMIFS('Time off log'!$E:$E,'Time off log'!$A:$A,$A30,'Time off log'!$C:$C,"&gt;="&amp;DATE(2026,1,1),'Time off log'!$C:$C,"&lt;="&amp;EOMONTH(DATE(2026,1,1),0),'Time off log'!$F:$F,"Approved"))</f>
      </c>
      <c r="C30" s="10">
        <f>IF($A30="","",SUMIFS('Time off log'!$E:$E,'Time off log'!$A:$A,$A30,'Time off log'!$C:$C,"&gt;="&amp;DATE(2026,2,1),'Time off log'!$C:$C,"&lt;="&amp;EOMONTH(DATE(2026,2,1),0),'Time off log'!$F:$F,"Approved"))</f>
      </c>
      <c r="D30" s="10">
        <f>IF($A30="","",SUMIFS('Time off log'!$E:$E,'Time off log'!$A:$A,$A30,'Time off log'!$C:$C,"&gt;="&amp;DATE(2026,3,1),'Time off log'!$C:$C,"&lt;="&amp;EOMONTH(DATE(2026,3,1),0),'Time off log'!$F:$F,"Approved"))</f>
      </c>
      <c r="E30" s="10">
        <f>IF($A30="","",SUMIFS('Time off log'!$E:$E,'Time off log'!$A:$A,$A30,'Time off log'!$C:$C,"&gt;="&amp;DATE(2026,4,1),'Time off log'!$C:$C,"&lt;="&amp;EOMONTH(DATE(2026,4,1),0),'Time off log'!$F:$F,"Approved"))</f>
      </c>
      <c r="F30" s="10">
        <f>IF($A30="","",SUMIFS('Time off log'!$E:$E,'Time off log'!$A:$A,$A30,'Time off log'!$C:$C,"&gt;="&amp;DATE(2026,5,1),'Time off log'!$C:$C,"&lt;="&amp;EOMONTH(DATE(2026,5,1),0),'Time off log'!$F:$F,"Approved"))</f>
      </c>
      <c r="G30" s="10">
        <f>IF($A30="","",SUMIFS('Time off log'!$E:$E,'Time off log'!$A:$A,$A30,'Time off log'!$C:$C,"&gt;="&amp;DATE(2026,6,1),'Time off log'!$C:$C,"&lt;="&amp;EOMONTH(DATE(2026,6,1),0),'Time off log'!$F:$F,"Approved"))</f>
      </c>
      <c r="H30" s="10">
        <f>IF($A30="","",SUMIFS('Time off log'!$E:$E,'Time off log'!$A:$A,$A30,'Time off log'!$C:$C,"&gt;="&amp;DATE(2026,7,1),'Time off log'!$C:$C,"&lt;="&amp;EOMONTH(DATE(2026,7,1),0),'Time off log'!$F:$F,"Approved"))</f>
      </c>
      <c r="I30" s="10">
        <f>IF($A30="","",SUMIFS('Time off log'!$E:$E,'Time off log'!$A:$A,$A30,'Time off log'!$C:$C,"&gt;="&amp;DATE(2026,8,1),'Time off log'!$C:$C,"&lt;="&amp;EOMONTH(DATE(2026,8,1),0),'Time off log'!$F:$F,"Approved"))</f>
      </c>
      <c r="J30" s="10">
        <f>IF($A30="","",SUMIFS('Time off log'!$E:$E,'Time off log'!$A:$A,$A30,'Time off log'!$C:$C,"&gt;="&amp;DATE(2026,9,1),'Time off log'!$C:$C,"&lt;="&amp;EOMONTH(DATE(2026,9,1),0),'Time off log'!$F:$F,"Approved"))</f>
      </c>
      <c r="K30" s="10">
        <f>IF($A30="","",SUMIFS('Time off log'!$E:$E,'Time off log'!$A:$A,$A30,'Time off log'!$C:$C,"&gt;="&amp;DATE(2026,10,1),'Time off log'!$C:$C,"&lt;="&amp;EOMONTH(DATE(2026,10,1),0),'Time off log'!$F:$F,"Approved"))</f>
      </c>
      <c r="L30" s="10">
        <f>IF($A30="","",SUMIFS('Time off log'!$E:$E,'Time off log'!$A:$A,$A30,'Time off log'!$C:$C,"&gt;="&amp;DATE(2026,11,1),'Time off log'!$C:$C,"&lt;="&amp;EOMONTH(DATE(2026,11,1),0),'Time off log'!$F:$F,"Approved"))</f>
      </c>
      <c r="M30" s="10">
        <f>IF($A30="","",SUMIFS('Time off log'!$E:$E,'Time off log'!$A:$A,$A30,'Time off log'!$C:$C,"&gt;="&amp;DATE(2026,12,1),'Time off log'!$C:$C,"&lt;="&amp;EOMONTH(DATE(2026,12,1),0),'Time off log'!$F:$F,"Approved"))</f>
      </c>
      <c r="N30" s="11">
        <f>IF($A30="","",SUM(B30:M30))</f>
      </c>
    </row>
    <row r="31" spans="1:14" x14ac:dyDescent="0.25">
      <c r="A31">
        <f>IF(Employees!A31="","",Employees!A31)</f>
      </c>
      <c r="B31" s="10">
        <f>IF($A31="","",SUMIFS('Time off log'!$E:$E,'Time off log'!$A:$A,$A31,'Time off log'!$C:$C,"&gt;="&amp;DATE(2026,1,1),'Time off log'!$C:$C,"&lt;="&amp;EOMONTH(DATE(2026,1,1),0),'Time off log'!$F:$F,"Approved"))</f>
      </c>
      <c r="C31" s="10">
        <f>IF($A31="","",SUMIFS('Time off log'!$E:$E,'Time off log'!$A:$A,$A31,'Time off log'!$C:$C,"&gt;="&amp;DATE(2026,2,1),'Time off log'!$C:$C,"&lt;="&amp;EOMONTH(DATE(2026,2,1),0),'Time off log'!$F:$F,"Approved"))</f>
      </c>
      <c r="D31" s="10">
        <f>IF($A31="","",SUMIFS('Time off log'!$E:$E,'Time off log'!$A:$A,$A31,'Time off log'!$C:$C,"&gt;="&amp;DATE(2026,3,1),'Time off log'!$C:$C,"&lt;="&amp;EOMONTH(DATE(2026,3,1),0),'Time off log'!$F:$F,"Approved"))</f>
      </c>
      <c r="E31" s="10">
        <f>IF($A31="","",SUMIFS('Time off log'!$E:$E,'Time off log'!$A:$A,$A31,'Time off log'!$C:$C,"&gt;="&amp;DATE(2026,4,1),'Time off log'!$C:$C,"&lt;="&amp;EOMONTH(DATE(2026,4,1),0),'Time off log'!$F:$F,"Approved"))</f>
      </c>
      <c r="F31" s="10">
        <f>IF($A31="","",SUMIFS('Time off log'!$E:$E,'Time off log'!$A:$A,$A31,'Time off log'!$C:$C,"&gt;="&amp;DATE(2026,5,1),'Time off log'!$C:$C,"&lt;="&amp;EOMONTH(DATE(2026,5,1),0),'Time off log'!$F:$F,"Approved"))</f>
      </c>
      <c r="G31" s="10">
        <f>IF($A31="","",SUMIFS('Time off log'!$E:$E,'Time off log'!$A:$A,$A31,'Time off log'!$C:$C,"&gt;="&amp;DATE(2026,6,1),'Time off log'!$C:$C,"&lt;="&amp;EOMONTH(DATE(2026,6,1),0),'Time off log'!$F:$F,"Approved"))</f>
      </c>
      <c r="H31" s="10">
        <f>IF($A31="","",SUMIFS('Time off log'!$E:$E,'Time off log'!$A:$A,$A31,'Time off log'!$C:$C,"&gt;="&amp;DATE(2026,7,1),'Time off log'!$C:$C,"&lt;="&amp;EOMONTH(DATE(2026,7,1),0),'Time off log'!$F:$F,"Approved"))</f>
      </c>
      <c r="I31" s="10">
        <f>IF($A31="","",SUMIFS('Time off log'!$E:$E,'Time off log'!$A:$A,$A31,'Time off log'!$C:$C,"&gt;="&amp;DATE(2026,8,1),'Time off log'!$C:$C,"&lt;="&amp;EOMONTH(DATE(2026,8,1),0),'Time off log'!$F:$F,"Approved"))</f>
      </c>
      <c r="J31" s="10">
        <f>IF($A31="","",SUMIFS('Time off log'!$E:$E,'Time off log'!$A:$A,$A31,'Time off log'!$C:$C,"&gt;="&amp;DATE(2026,9,1),'Time off log'!$C:$C,"&lt;="&amp;EOMONTH(DATE(2026,9,1),0),'Time off log'!$F:$F,"Approved"))</f>
      </c>
      <c r="K31" s="10">
        <f>IF($A31="","",SUMIFS('Time off log'!$E:$E,'Time off log'!$A:$A,$A31,'Time off log'!$C:$C,"&gt;="&amp;DATE(2026,10,1),'Time off log'!$C:$C,"&lt;="&amp;EOMONTH(DATE(2026,10,1),0),'Time off log'!$F:$F,"Approved"))</f>
      </c>
      <c r="L31" s="10">
        <f>IF($A31="","",SUMIFS('Time off log'!$E:$E,'Time off log'!$A:$A,$A31,'Time off log'!$C:$C,"&gt;="&amp;DATE(2026,11,1),'Time off log'!$C:$C,"&lt;="&amp;EOMONTH(DATE(2026,11,1),0),'Time off log'!$F:$F,"Approved"))</f>
      </c>
      <c r="M31" s="10">
        <f>IF($A31="","",SUMIFS('Time off log'!$E:$E,'Time off log'!$A:$A,$A31,'Time off log'!$C:$C,"&gt;="&amp;DATE(2026,12,1),'Time off log'!$C:$C,"&lt;="&amp;EOMONTH(DATE(2026,12,1),0),'Time off log'!$F:$F,"Approved"))</f>
      </c>
      <c r="N31" s="11">
        <f>IF($A31="","",SUM(B31:M31))</f>
      </c>
    </row>
  </sheetData>
  <conditionalFormatting sqref="B2:M31">
    <cfRule type="cellIs" dxfId="0" priority="1" operator="greaterThan">
      <formula>0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18" customWidth="1"/>
    <col min="3" max="3" width="16" customWidth="1"/>
    <col min="4" max="6" width="14" customWidth="1"/>
    <col min="8" max="8" width="52" customWidth="1"/>
  </cols>
  <sheetData>
    <row r="1" ht="22" customHeight="1" spans="1:6" x14ac:dyDescent="0.25">
      <c r="A1" s="6" t="s">
        <v>37</v>
      </c>
      <c r="B1" s="6" t="s">
        <v>64</v>
      </c>
      <c r="C1" s="6" t="s">
        <v>44</v>
      </c>
      <c r="D1" s="6" t="s">
        <v>47</v>
      </c>
      <c r="E1" s="6" t="s">
        <v>65</v>
      </c>
      <c r="F1" s="6" t="s">
        <v>66</v>
      </c>
    </row>
    <row r="2" spans="1:8" x14ac:dyDescent="0.25">
      <c r="A2">
        <f>IF(Employees!A2="","",Employees!A2)</f>
      </c>
      <c r="B2" s="12">
        <f>IF(A2="","",Employees!E2+Employees!F2)</f>
      </c>
      <c r="C2" s="12">
        <f>IF(A2="","",SUMIFS('Time off log'!$E:$E,'Time off log'!$A:$A,A2,'Time off log'!$F:$F,"Approved"))</f>
      </c>
      <c r="D2" s="12">
        <f>IF(A2="","",SUMIFS('Time off log'!$E:$E,'Time off log'!$A:$A,A2,'Time off log'!$F:$F,"Pending"))</f>
      </c>
      <c r="E2" s="12">
        <f>IF(A2="","",B2-C2)</f>
      </c>
      <c r="F2" s="12">
        <f>IF(A2="","",B2-C2-D2)</f>
      </c>
      <c r="H2" s="13" t="s">
        <v>67</v>
      </c>
    </row>
    <row r="3" spans="1:8" x14ac:dyDescent="0.25">
      <c r="A3">
        <f>IF(Employees!A3="","",Employees!A3)</f>
      </c>
      <c r="B3" s="12">
        <f>IF(A3="","",Employees!E3+Employees!F3)</f>
      </c>
      <c r="C3" s="12">
        <f>IF(A3="","",SUMIFS('Time off log'!$E:$E,'Time off log'!$A:$A,A3,'Time off log'!$F:$F,"Approved"))</f>
      </c>
      <c r="D3" s="12">
        <f>IF(A3="","",SUMIFS('Time off log'!$E:$E,'Time off log'!$A:$A,A3,'Time off log'!$F:$F,"Pending"))</f>
      </c>
      <c r="E3" s="12">
        <f>IF(A3="","",B3-C3)</f>
      </c>
      <c r="F3" s="12">
        <f>IF(A3="","",B3-C3-D3)</f>
      </c>
      <c r="H3" s="13"/>
    </row>
    <row r="4" spans="1:8" x14ac:dyDescent="0.25">
      <c r="A4">
        <f>IF(Employees!A4="","",Employees!A4)</f>
      </c>
      <c r="B4" s="12">
        <f>IF(A4="","",Employees!E4+Employees!F4)</f>
      </c>
      <c r="C4" s="12">
        <f>IF(A4="","",SUMIFS('Time off log'!$E:$E,'Time off log'!$A:$A,A4,'Time off log'!$F:$F,"Approved"))</f>
      </c>
      <c r="D4" s="12">
        <f>IF(A4="","",SUMIFS('Time off log'!$E:$E,'Time off log'!$A:$A,A4,'Time off log'!$F:$F,"Pending"))</f>
      </c>
      <c r="E4" s="12">
        <f>IF(A4="","",B4-C4)</f>
      </c>
      <c r="F4" s="12">
        <f>IF(A4="","",B4-C4-D4)</f>
      </c>
      <c r="H4" s="13"/>
    </row>
    <row r="5" spans="1:8" x14ac:dyDescent="0.25">
      <c r="A5">
        <f>IF(Employees!A5="","",Employees!A5)</f>
      </c>
      <c r="B5" s="12">
        <f>IF(A5="","",Employees!E5+Employees!F5)</f>
      </c>
      <c r="C5" s="12">
        <f>IF(A5="","",SUMIFS('Time off log'!$E:$E,'Time off log'!$A:$A,A5,'Time off log'!$F:$F,"Approved"))</f>
      </c>
      <c r="D5" s="12">
        <f>IF(A5="","",SUMIFS('Time off log'!$E:$E,'Time off log'!$A:$A,A5,'Time off log'!$F:$F,"Pending"))</f>
      </c>
      <c r="E5" s="12">
        <f>IF(A5="","",B5-C5)</f>
      </c>
      <c r="F5" s="12">
        <f>IF(A5="","",B5-C5-D5)</f>
      </c>
      <c r="H5" s="13"/>
    </row>
    <row r="6" spans="1:8" x14ac:dyDescent="0.25">
      <c r="A6">
        <f>IF(Employees!A6="","",Employees!A6)</f>
      </c>
      <c r="B6" s="12">
        <f>IF(A6="","",Employees!E6+Employees!F6)</f>
      </c>
      <c r="C6" s="12">
        <f>IF(A6="","",SUMIFS('Time off log'!$E:$E,'Time off log'!$A:$A,A6,'Time off log'!$F:$F,"Approved"))</f>
      </c>
      <c r="D6" s="12">
        <f>IF(A6="","",SUMIFS('Time off log'!$E:$E,'Time off log'!$A:$A,A6,'Time off log'!$F:$F,"Pending"))</f>
      </c>
      <c r="E6" s="12">
        <f>IF(A6="","",B6-C6)</f>
      </c>
      <c r="F6" s="12">
        <f>IF(A6="","",B6-C6-D6)</f>
      </c>
      <c r="H6" s="13"/>
    </row>
    <row r="7" spans="1:6" x14ac:dyDescent="0.25">
      <c r="A7">
        <f>IF(Employees!A7="","",Employees!A7)</f>
      </c>
      <c r="B7" s="12">
        <f>IF(A7="","",Employees!E7+Employees!F7)</f>
      </c>
      <c r="C7" s="12">
        <f>IF(A7="","",SUMIFS('Time off log'!$E:$E,'Time off log'!$A:$A,A7,'Time off log'!$F:$F,"Approved"))</f>
      </c>
      <c r="D7" s="12">
        <f>IF(A7="","",SUMIFS('Time off log'!$E:$E,'Time off log'!$A:$A,A7,'Time off log'!$F:$F,"Pending"))</f>
      </c>
      <c r="E7" s="12">
        <f>IF(A7="","",B7-C7)</f>
      </c>
      <c r="F7" s="12">
        <f>IF(A7="","",B7-C7-D7)</f>
      </c>
    </row>
    <row r="8" spans="1:6" x14ac:dyDescent="0.25">
      <c r="A8">
        <f>IF(Employees!A8="","",Employees!A8)</f>
      </c>
      <c r="B8" s="12">
        <f>IF(A8="","",Employees!E8+Employees!F8)</f>
      </c>
      <c r="C8" s="12">
        <f>IF(A8="","",SUMIFS('Time off log'!$E:$E,'Time off log'!$A:$A,A8,'Time off log'!$F:$F,"Approved"))</f>
      </c>
      <c r="D8" s="12">
        <f>IF(A8="","",SUMIFS('Time off log'!$E:$E,'Time off log'!$A:$A,A8,'Time off log'!$F:$F,"Pending"))</f>
      </c>
      <c r="E8" s="12">
        <f>IF(A8="","",B8-C8)</f>
      </c>
      <c r="F8" s="12">
        <f>IF(A8="","",B8-C8-D8)</f>
      </c>
    </row>
    <row r="9" spans="1:6" x14ac:dyDescent="0.25">
      <c r="A9">
        <f>IF(Employees!A9="","",Employees!A9)</f>
      </c>
      <c r="B9" s="12">
        <f>IF(A9="","",Employees!E9+Employees!F9)</f>
      </c>
      <c r="C9" s="12">
        <f>IF(A9="","",SUMIFS('Time off log'!$E:$E,'Time off log'!$A:$A,A9,'Time off log'!$F:$F,"Approved"))</f>
      </c>
      <c r="D9" s="12">
        <f>IF(A9="","",SUMIFS('Time off log'!$E:$E,'Time off log'!$A:$A,A9,'Time off log'!$F:$F,"Pending"))</f>
      </c>
      <c r="E9" s="12">
        <f>IF(A9="","",B9-C9)</f>
      </c>
      <c r="F9" s="12">
        <f>IF(A9="","",B9-C9-D9)</f>
      </c>
    </row>
    <row r="10" spans="1:6" x14ac:dyDescent="0.25">
      <c r="A10">
        <f>IF(Employees!A10="","",Employees!A10)</f>
      </c>
      <c r="B10" s="12">
        <f>IF(A10="","",Employees!E10+Employees!F10)</f>
      </c>
      <c r="C10" s="12">
        <f>IF(A10="","",SUMIFS('Time off log'!$E:$E,'Time off log'!$A:$A,A10,'Time off log'!$F:$F,"Approved"))</f>
      </c>
      <c r="D10" s="12">
        <f>IF(A10="","",SUMIFS('Time off log'!$E:$E,'Time off log'!$A:$A,A10,'Time off log'!$F:$F,"Pending"))</f>
      </c>
      <c r="E10" s="12">
        <f>IF(A10="","",B10-C10)</f>
      </c>
      <c r="F10" s="12">
        <f>IF(A10="","",B10-C10-D10)</f>
      </c>
    </row>
    <row r="11" spans="1:6" x14ac:dyDescent="0.25">
      <c r="A11">
        <f>IF(Employees!A11="","",Employees!A11)</f>
      </c>
      <c r="B11" s="12">
        <f>IF(A11="","",Employees!E11+Employees!F11)</f>
      </c>
      <c r="C11" s="12">
        <f>IF(A11="","",SUMIFS('Time off log'!$E:$E,'Time off log'!$A:$A,A11,'Time off log'!$F:$F,"Approved"))</f>
      </c>
      <c r="D11" s="12">
        <f>IF(A11="","",SUMIFS('Time off log'!$E:$E,'Time off log'!$A:$A,A11,'Time off log'!$F:$F,"Pending"))</f>
      </c>
      <c r="E11" s="12">
        <f>IF(A11="","",B11-C11)</f>
      </c>
      <c r="F11" s="12">
        <f>IF(A11="","",B11-C11-D11)</f>
      </c>
    </row>
    <row r="12" spans="1:6" x14ac:dyDescent="0.25">
      <c r="A12">
        <f>IF(Employees!A12="","",Employees!A12)</f>
      </c>
      <c r="B12" s="12">
        <f>IF(A12="","",Employees!E12+Employees!F12)</f>
      </c>
      <c r="C12" s="12">
        <f>IF(A12="","",SUMIFS('Time off log'!$E:$E,'Time off log'!$A:$A,A12,'Time off log'!$F:$F,"Approved"))</f>
      </c>
      <c r="D12" s="12">
        <f>IF(A12="","",SUMIFS('Time off log'!$E:$E,'Time off log'!$A:$A,A12,'Time off log'!$F:$F,"Pending"))</f>
      </c>
      <c r="E12" s="12">
        <f>IF(A12="","",B12-C12)</f>
      </c>
      <c r="F12" s="12">
        <f>IF(A12="","",B12-C12-D12)</f>
      </c>
    </row>
    <row r="13" spans="1:6" x14ac:dyDescent="0.25">
      <c r="A13">
        <f>IF(Employees!A13="","",Employees!A13)</f>
      </c>
      <c r="B13" s="12">
        <f>IF(A13="","",Employees!E13+Employees!F13)</f>
      </c>
      <c r="C13" s="12">
        <f>IF(A13="","",SUMIFS('Time off log'!$E:$E,'Time off log'!$A:$A,A13,'Time off log'!$F:$F,"Approved"))</f>
      </c>
      <c r="D13" s="12">
        <f>IF(A13="","",SUMIFS('Time off log'!$E:$E,'Time off log'!$A:$A,A13,'Time off log'!$F:$F,"Pending"))</f>
      </c>
      <c r="E13" s="12">
        <f>IF(A13="","",B13-C13)</f>
      </c>
      <c r="F13" s="12">
        <f>IF(A13="","",B13-C13-D13)</f>
      </c>
    </row>
    <row r="14" spans="1:6" x14ac:dyDescent="0.25">
      <c r="A14">
        <f>IF(Employees!A14="","",Employees!A14)</f>
      </c>
      <c r="B14" s="12">
        <f>IF(A14="","",Employees!E14+Employees!F14)</f>
      </c>
      <c r="C14" s="12">
        <f>IF(A14="","",SUMIFS('Time off log'!$E:$E,'Time off log'!$A:$A,A14,'Time off log'!$F:$F,"Approved"))</f>
      </c>
      <c r="D14" s="12">
        <f>IF(A14="","",SUMIFS('Time off log'!$E:$E,'Time off log'!$A:$A,A14,'Time off log'!$F:$F,"Pending"))</f>
      </c>
      <c r="E14" s="12">
        <f>IF(A14="","",B14-C14)</f>
      </c>
      <c r="F14" s="12">
        <f>IF(A14="","",B14-C14-D14)</f>
      </c>
    </row>
    <row r="15" spans="1:6" x14ac:dyDescent="0.25">
      <c r="A15">
        <f>IF(Employees!A15="","",Employees!A15)</f>
      </c>
      <c r="B15" s="12">
        <f>IF(A15="","",Employees!E15+Employees!F15)</f>
      </c>
      <c r="C15" s="12">
        <f>IF(A15="","",SUMIFS('Time off log'!$E:$E,'Time off log'!$A:$A,A15,'Time off log'!$F:$F,"Approved"))</f>
      </c>
      <c r="D15" s="12">
        <f>IF(A15="","",SUMIFS('Time off log'!$E:$E,'Time off log'!$A:$A,A15,'Time off log'!$F:$F,"Pending"))</f>
      </c>
      <c r="E15" s="12">
        <f>IF(A15="","",B15-C15)</f>
      </c>
      <c r="F15" s="12">
        <f>IF(A15="","",B15-C15-D15)</f>
      </c>
    </row>
    <row r="16" spans="1:6" x14ac:dyDescent="0.25">
      <c r="A16">
        <f>IF(Employees!A16="","",Employees!A16)</f>
      </c>
      <c r="B16" s="12">
        <f>IF(A16="","",Employees!E16+Employees!F16)</f>
      </c>
      <c r="C16" s="12">
        <f>IF(A16="","",SUMIFS('Time off log'!$E:$E,'Time off log'!$A:$A,A16,'Time off log'!$F:$F,"Approved"))</f>
      </c>
      <c r="D16" s="12">
        <f>IF(A16="","",SUMIFS('Time off log'!$E:$E,'Time off log'!$A:$A,A16,'Time off log'!$F:$F,"Pending"))</f>
      </c>
      <c r="E16" s="12">
        <f>IF(A16="","",B16-C16)</f>
      </c>
      <c r="F16" s="12">
        <f>IF(A16="","",B16-C16-D16)</f>
      </c>
    </row>
    <row r="17" spans="1:6" x14ac:dyDescent="0.25">
      <c r="A17">
        <f>IF(Employees!A17="","",Employees!A17)</f>
      </c>
      <c r="B17" s="12">
        <f>IF(A17="","",Employees!E17+Employees!F17)</f>
      </c>
      <c r="C17" s="12">
        <f>IF(A17="","",SUMIFS('Time off log'!$E:$E,'Time off log'!$A:$A,A17,'Time off log'!$F:$F,"Approved"))</f>
      </c>
      <c r="D17" s="12">
        <f>IF(A17="","",SUMIFS('Time off log'!$E:$E,'Time off log'!$A:$A,A17,'Time off log'!$F:$F,"Pending"))</f>
      </c>
      <c r="E17" s="12">
        <f>IF(A17="","",B17-C17)</f>
      </c>
      <c r="F17" s="12">
        <f>IF(A17="","",B17-C17-D17)</f>
      </c>
    </row>
    <row r="18" spans="1:6" x14ac:dyDescent="0.25">
      <c r="A18">
        <f>IF(Employees!A18="","",Employees!A18)</f>
      </c>
      <c r="B18" s="12">
        <f>IF(A18="","",Employees!E18+Employees!F18)</f>
      </c>
      <c r="C18" s="12">
        <f>IF(A18="","",SUMIFS('Time off log'!$E:$E,'Time off log'!$A:$A,A18,'Time off log'!$F:$F,"Approved"))</f>
      </c>
      <c r="D18" s="12">
        <f>IF(A18="","",SUMIFS('Time off log'!$E:$E,'Time off log'!$A:$A,A18,'Time off log'!$F:$F,"Pending"))</f>
      </c>
      <c r="E18" s="12">
        <f>IF(A18="","",B18-C18)</f>
      </c>
      <c r="F18" s="12">
        <f>IF(A18="","",B18-C18-D18)</f>
      </c>
    </row>
    <row r="19" spans="1:6" x14ac:dyDescent="0.25">
      <c r="A19">
        <f>IF(Employees!A19="","",Employees!A19)</f>
      </c>
      <c r="B19" s="12">
        <f>IF(A19="","",Employees!E19+Employees!F19)</f>
      </c>
      <c r="C19" s="12">
        <f>IF(A19="","",SUMIFS('Time off log'!$E:$E,'Time off log'!$A:$A,A19,'Time off log'!$F:$F,"Approved"))</f>
      </c>
      <c r="D19" s="12">
        <f>IF(A19="","",SUMIFS('Time off log'!$E:$E,'Time off log'!$A:$A,A19,'Time off log'!$F:$F,"Pending"))</f>
      </c>
      <c r="E19" s="12">
        <f>IF(A19="","",B19-C19)</f>
      </c>
      <c r="F19" s="12">
        <f>IF(A19="","",B19-C19-D19)</f>
      </c>
    </row>
    <row r="20" spans="1:6" x14ac:dyDescent="0.25">
      <c r="A20">
        <f>IF(Employees!A20="","",Employees!A20)</f>
      </c>
      <c r="B20" s="12">
        <f>IF(A20="","",Employees!E20+Employees!F20)</f>
      </c>
      <c r="C20" s="12">
        <f>IF(A20="","",SUMIFS('Time off log'!$E:$E,'Time off log'!$A:$A,A20,'Time off log'!$F:$F,"Approved"))</f>
      </c>
      <c r="D20" s="12">
        <f>IF(A20="","",SUMIFS('Time off log'!$E:$E,'Time off log'!$A:$A,A20,'Time off log'!$F:$F,"Pending"))</f>
      </c>
      <c r="E20" s="12">
        <f>IF(A20="","",B20-C20)</f>
      </c>
      <c r="F20" s="12">
        <f>IF(A20="","",B20-C20-D20)</f>
      </c>
    </row>
    <row r="21" spans="1:6" x14ac:dyDescent="0.25">
      <c r="A21">
        <f>IF(Employees!A21="","",Employees!A21)</f>
      </c>
      <c r="B21" s="12">
        <f>IF(A21="","",Employees!E21+Employees!F21)</f>
      </c>
      <c r="C21" s="12">
        <f>IF(A21="","",SUMIFS('Time off log'!$E:$E,'Time off log'!$A:$A,A21,'Time off log'!$F:$F,"Approved"))</f>
      </c>
      <c r="D21" s="12">
        <f>IF(A21="","",SUMIFS('Time off log'!$E:$E,'Time off log'!$A:$A,A21,'Time off log'!$F:$F,"Pending"))</f>
      </c>
      <c r="E21" s="12">
        <f>IF(A21="","",B21-C21)</f>
      </c>
      <c r="F21" s="12">
        <f>IF(A21="","",B21-C21-D21)</f>
      </c>
    </row>
    <row r="22" spans="1:6" x14ac:dyDescent="0.25">
      <c r="A22">
        <f>IF(Employees!A22="","",Employees!A22)</f>
      </c>
      <c r="B22" s="12">
        <f>IF(A22="","",Employees!E22+Employees!F22)</f>
      </c>
      <c r="C22" s="12">
        <f>IF(A22="","",SUMIFS('Time off log'!$E:$E,'Time off log'!$A:$A,A22,'Time off log'!$F:$F,"Approved"))</f>
      </c>
      <c r="D22" s="12">
        <f>IF(A22="","",SUMIFS('Time off log'!$E:$E,'Time off log'!$A:$A,A22,'Time off log'!$F:$F,"Pending"))</f>
      </c>
      <c r="E22" s="12">
        <f>IF(A22="","",B22-C22)</f>
      </c>
      <c r="F22" s="12">
        <f>IF(A22="","",B22-C22-D22)</f>
      </c>
    </row>
    <row r="23" spans="1:6" x14ac:dyDescent="0.25">
      <c r="A23">
        <f>IF(Employees!A23="","",Employees!A23)</f>
      </c>
      <c r="B23" s="12">
        <f>IF(A23="","",Employees!E23+Employees!F23)</f>
      </c>
      <c r="C23" s="12">
        <f>IF(A23="","",SUMIFS('Time off log'!$E:$E,'Time off log'!$A:$A,A23,'Time off log'!$F:$F,"Approved"))</f>
      </c>
      <c r="D23" s="12">
        <f>IF(A23="","",SUMIFS('Time off log'!$E:$E,'Time off log'!$A:$A,A23,'Time off log'!$F:$F,"Pending"))</f>
      </c>
      <c r="E23" s="12">
        <f>IF(A23="","",B23-C23)</f>
      </c>
      <c r="F23" s="12">
        <f>IF(A23="","",B23-C23-D23)</f>
      </c>
    </row>
    <row r="24" spans="1:6" x14ac:dyDescent="0.25">
      <c r="A24">
        <f>IF(Employees!A24="","",Employees!A24)</f>
      </c>
      <c r="B24" s="12">
        <f>IF(A24="","",Employees!E24+Employees!F24)</f>
      </c>
      <c r="C24" s="12">
        <f>IF(A24="","",SUMIFS('Time off log'!$E:$E,'Time off log'!$A:$A,A24,'Time off log'!$F:$F,"Approved"))</f>
      </c>
      <c r="D24" s="12">
        <f>IF(A24="","",SUMIFS('Time off log'!$E:$E,'Time off log'!$A:$A,A24,'Time off log'!$F:$F,"Pending"))</f>
      </c>
      <c r="E24" s="12">
        <f>IF(A24="","",B24-C24)</f>
      </c>
      <c r="F24" s="12">
        <f>IF(A24="","",B24-C24-D24)</f>
      </c>
    </row>
    <row r="25" spans="1:6" x14ac:dyDescent="0.25">
      <c r="A25">
        <f>IF(Employees!A25="","",Employees!A25)</f>
      </c>
      <c r="B25" s="12">
        <f>IF(A25="","",Employees!E25+Employees!F25)</f>
      </c>
      <c r="C25" s="12">
        <f>IF(A25="","",SUMIFS('Time off log'!$E:$E,'Time off log'!$A:$A,A25,'Time off log'!$F:$F,"Approved"))</f>
      </c>
      <c r="D25" s="12">
        <f>IF(A25="","",SUMIFS('Time off log'!$E:$E,'Time off log'!$A:$A,A25,'Time off log'!$F:$F,"Pending"))</f>
      </c>
      <c r="E25" s="12">
        <f>IF(A25="","",B25-C25)</f>
      </c>
      <c r="F25" s="12">
        <f>IF(A25="","",B25-C25-D25)</f>
      </c>
    </row>
    <row r="26" spans="1:6" x14ac:dyDescent="0.25">
      <c r="A26">
        <f>IF(Employees!A26="","",Employees!A26)</f>
      </c>
      <c r="B26" s="12">
        <f>IF(A26="","",Employees!E26+Employees!F26)</f>
      </c>
      <c r="C26" s="12">
        <f>IF(A26="","",SUMIFS('Time off log'!$E:$E,'Time off log'!$A:$A,A26,'Time off log'!$F:$F,"Approved"))</f>
      </c>
      <c r="D26" s="12">
        <f>IF(A26="","",SUMIFS('Time off log'!$E:$E,'Time off log'!$A:$A,A26,'Time off log'!$F:$F,"Pending"))</f>
      </c>
      <c r="E26" s="12">
        <f>IF(A26="","",B26-C26)</f>
      </c>
      <c r="F26" s="12">
        <f>IF(A26="","",B26-C26-D26)</f>
      </c>
    </row>
    <row r="27" spans="1:6" x14ac:dyDescent="0.25">
      <c r="A27">
        <f>IF(Employees!A27="","",Employees!A27)</f>
      </c>
      <c r="B27" s="12">
        <f>IF(A27="","",Employees!E27+Employees!F27)</f>
      </c>
      <c r="C27" s="12">
        <f>IF(A27="","",SUMIFS('Time off log'!$E:$E,'Time off log'!$A:$A,A27,'Time off log'!$F:$F,"Approved"))</f>
      </c>
      <c r="D27" s="12">
        <f>IF(A27="","",SUMIFS('Time off log'!$E:$E,'Time off log'!$A:$A,A27,'Time off log'!$F:$F,"Pending"))</f>
      </c>
      <c r="E27" s="12">
        <f>IF(A27="","",B27-C27)</f>
      </c>
      <c r="F27" s="12">
        <f>IF(A27="","",B27-C27-D27)</f>
      </c>
    </row>
    <row r="28" spans="1:6" x14ac:dyDescent="0.25">
      <c r="A28">
        <f>IF(Employees!A28="","",Employees!A28)</f>
      </c>
      <c r="B28" s="12">
        <f>IF(A28="","",Employees!E28+Employees!F28)</f>
      </c>
      <c r="C28" s="12">
        <f>IF(A28="","",SUMIFS('Time off log'!$E:$E,'Time off log'!$A:$A,A28,'Time off log'!$F:$F,"Approved"))</f>
      </c>
      <c r="D28" s="12">
        <f>IF(A28="","",SUMIFS('Time off log'!$E:$E,'Time off log'!$A:$A,A28,'Time off log'!$F:$F,"Pending"))</f>
      </c>
      <c r="E28" s="12">
        <f>IF(A28="","",B28-C28)</f>
      </c>
      <c r="F28" s="12">
        <f>IF(A28="","",B28-C28-D28)</f>
      </c>
    </row>
    <row r="29" spans="1:6" x14ac:dyDescent="0.25">
      <c r="A29">
        <f>IF(Employees!A29="","",Employees!A29)</f>
      </c>
      <c r="B29" s="12">
        <f>IF(A29="","",Employees!E29+Employees!F29)</f>
      </c>
      <c r="C29" s="12">
        <f>IF(A29="","",SUMIFS('Time off log'!$E:$E,'Time off log'!$A:$A,A29,'Time off log'!$F:$F,"Approved"))</f>
      </c>
      <c r="D29" s="12">
        <f>IF(A29="","",SUMIFS('Time off log'!$E:$E,'Time off log'!$A:$A,A29,'Time off log'!$F:$F,"Pending"))</f>
      </c>
      <c r="E29" s="12">
        <f>IF(A29="","",B29-C29)</f>
      </c>
      <c r="F29" s="12">
        <f>IF(A29="","",B29-C29-D29)</f>
      </c>
    </row>
    <row r="30" spans="1:6" x14ac:dyDescent="0.25">
      <c r="A30">
        <f>IF(Employees!A30="","",Employees!A30)</f>
      </c>
      <c r="B30" s="12">
        <f>IF(A30="","",Employees!E30+Employees!F30)</f>
      </c>
      <c r="C30" s="12">
        <f>IF(A30="","",SUMIFS('Time off log'!$E:$E,'Time off log'!$A:$A,A30,'Time off log'!$F:$F,"Approved"))</f>
      </c>
      <c r="D30" s="12">
        <f>IF(A30="","",SUMIFS('Time off log'!$E:$E,'Time off log'!$A:$A,A30,'Time off log'!$F:$F,"Pending"))</f>
      </c>
      <c r="E30" s="12">
        <f>IF(A30="","",B30-C30)</f>
      </c>
      <c r="F30" s="12">
        <f>IF(A30="","",B30-C30-D30)</f>
      </c>
    </row>
    <row r="31" spans="1:6" x14ac:dyDescent="0.25">
      <c r="A31">
        <f>IF(Employees!A31="","",Employees!A31)</f>
      </c>
      <c r="B31" s="12">
        <f>IF(A31="","",Employees!E31+Employees!F31)</f>
      </c>
      <c r="C31" s="12">
        <f>IF(A31="","",SUMIFS('Time off log'!$E:$E,'Time off log'!$A:$A,A31,'Time off log'!$F:$F,"Approved"))</f>
      </c>
      <c r="D31" s="12">
        <f>IF(A31="","",SUMIFS('Time off log'!$E:$E,'Time off log'!$A:$A,A31,'Time off log'!$F:$F,"Pending"))</f>
      </c>
      <c r="E31" s="12">
        <f>IF(A31="","",B31-C31)</f>
      </c>
      <c r="F31" s="12">
        <f>IF(A31="","",B31-C31-D31)</f>
      </c>
    </row>
    <row r="32" spans="1:6" x14ac:dyDescent="0.25">
      <c r="A32">
        <f>IF(Employees!A32="","",Employees!A32)</f>
      </c>
      <c r="B32" s="12">
        <f>IF(A32="","",Employees!E32+Employees!F32)</f>
      </c>
      <c r="C32" s="12">
        <f>IF(A32="","",SUMIFS('Time off log'!$E:$E,'Time off log'!$A:$A,A32,'Time off log'!$F:$F,"Approved"))</f>
      </c>
      <c r="D32" s="12">
        <f>IF(A32="","",SUMIFS('Time off log'!$E:$E,'Time off log'!$A:$A,A32,'Time off log'!$F:$F,"Pending"))</f>
      </c>
      <c r="E32" s="12">
        <f>IF(A32="","",B32-C32)</f>
      </c>
      <c r="F32" s="12">
        <f>IF(A32="","",B32-C32-D32)</f>
      </c>
    </row>
    <row r="33" spans="1:6" x14ac:dyDescent="0.25">
      <c r="A33">
        <f>IF(Employees!A33="","",Employees!A33)</f>
      </c>
      <c r="B33" s="12">
        <f>IF(A33="","",Employees!E33+Employees!F33)</f>
      </c>
      <c r="C33" s="12">
        <f>IF(A33="","",SUMIFS('Time off log'!$E:$E,'Time off log'!$A:$A,A33,'Time off log'!$F:$F,"Approved"))</f>
      </c>
      <c r="D33" s="12">
        <f>IF(A33="","",SUMIFS('Time off log'!$E:$E,'Time off log'!$A:$A,A33,'Time off log'!$F:$F,"Pending"))</f>
      </c>
      <c r="E33" s="12">
        <f>IF(A33="","",B33-C33)</f>
      </c>
      <c r="F33" s="12">
        <f>IF(A33="","",B33-C33-D33)</f>
      </c>
    </row>
    <row r="34" spans="1:6" x14ac:dyDescent="0.25">
      <c r="A34">
        <f>IF(Employees!A34="","",Employees!A34)</f>
      </c>
      <c r="B34" s="12">
        <f>IF(A34="","",Employees!E34+Employees!F34)</f>
      </c>
      <c r="C34" s="12">
        <f>IF(A34="","",SUMIFS('Time off log'!$E:$E,'Time off log'!$A:$A,A34,'Time off log'!$F:$F,"Approved"))</f>
      </c>
      <c r="D34" s="12">
        <f>IF(A34="","",SUMIFS('Time off log'!$E:$E,'Time off log'!$A:$A,A34,'Time off log'!$F:$F,"Pending"))</f>
      </c>
      <c r="E34" s="12">
        <f>IF(A34="","",B34-C34)</f>
      </c>
      <c r="F34" s="12">
        <f>IF(A34="","",B34-C34-D34)</f>
      </c>
    </row>
    <row r="35" spans="1:6" x14ac:dyDescent="0.25">
      <c r="A35">
        <f>IF(Employees!A35="","",Employees!A35)</f>
      </c>
      <c r="B35" s="12">
        <f>IF(A35="","",Employees!E35+Employees!F35)</f>
      </c>
      <c r="C35" s="12">
        <f>IF(A35="","",SUMIFS('Time off log'!$E:$E,'Time off log'!$A:$A,A35,'Time off log'!$F:$F,"Approved"))</f>
      </c>
      <c r="D35" s="12">
        <f>IF(A35="","",SUMIFS('Time off log'!$E:$E,'Time off log'!$A:$A,A35,'Time off log'!$F:$F,"Pending"))</f>
      </c>
      <c r="E35" s="12">
        <f>IF(A35="","",B35-C35)</f>
      </c>
      <c r="F35" s="12">
        <f>IF(A35="","",B35-C35-D35)</f>
      </c>
    </row>
    <row r="36" spans="1:6" x14ac:dyDescent="0.25">
      <c r="A36">
        <f>IF(Employees!A36="","",Employees!A36)</f>
      </c>
      <c r="B36" s="12">
        <f>IF(A36="","",Employees!E36+Employees!F36)</f>
      </c>
      <c r="C36" s="12">
        <f>IF(A36="","",SUMIFS('Time off log'!$E:$E,'Time off log'!$A:$A,A36,'Time off log'!$F:$F,"Approved"))</f>
      </c>
      <c r="D36" s="12">
        <f>IF(A36="","",SUMIFS('Time off log'!$E:$E,'Time off log'!$A:$A,A36,'Time off log'!$F:$F,"Pending"))</f>
      </c>
      <c r="E36" s="12">
        <f>IF(A36="","",B36-C36)</f>
      </c>
      <c r="F36" s="12">
        <f>IF(A36="","",B36-C36-D36)</f>
      </c>
    </row>
    <row r="37" spans="1:6" x14ac:dyDescent="0.25">
      <c r="A37">
        <f>IF(Employees!A37="","",Employees!A37)</f>
      </c>
      <c r="B37" s="12">
        <f>IF(A37="","",Employees!E37+Employees!F37)</f>
      </c>
      <c r="C37" s="12">
        <f>IF(A37="","",SUMIFS('Time off log'!$E:$E,'Time off log'!$A:$A,A37,'Time off log'!$F:$F,"Approved"))</f>
      </c>
      <c r="D37" s="12">
        <f>IF(A37="","",SUMIFS('Time off log'!$E:$E,'Time off log'!$A:$A,A37,'Time off log'!$F:$F,"Pending"))</f>
      </c>
      <c r="E37" s="12">
        <f>IF(A37="","",B37-C37)</f>
      </c>
      <c r="F37" s="12">
        <f>IF(A37="","",B37-C37-D37)</f>
      </c>
    </row>
    <row r="38" spans="1:6" x14ac:dyDescent="0.25">
      <c r="A38">
        <f>IF(Employees!A38="","",Employees!A38)</f>
      </c>
      <c r="B38" s="12">
        <f>IF(A38="","",Employees!E38+Employees!F38)</f>
      </c>
      <c r="C38" s="12">
        <f>IF(A38="","",SUMIFS('Time off log'!$E:$E,'Time off log'!$A:$A,A38,'Time off log'!$F:$F,"Approved"))</f>
      </c>
      <c r="D38" s="12">
        <f>IF(A38="","",SUMIFS('Time off log'!$E:$E,'Time off log'!$A:$A,A38,'Time off log'!$F:$F,"Pending"))</f>
      </c>
      <c r="E38" s="12">
        <f>IF(A38="","",B38-C38)</f>
      </c>
      <c r="F38" s="12">
        <f>IF(A38="","",B38-C38-D38)</f>
      </c>
    </row>
    <row r="39" spans="1:6" x14ac:dyDescent="0.25">
      <c r="A39">
        <f>IF(Employees!A39="","",Employees!A39)</f>
      </c>
      <c r="B39" s="12">
        <f>IF(A39="","",Employees!E39+Employees!F39)</f>
      </c>
      <c r="C39" s="12">
        <f>IF(A39="","",SUMIFS('Time off log'!$E:$E,'Time off log'!$A:$A,A39,'Time off log'!$F:$F,"Approved"))</f>
      </c>
      <c r="D39" s="12">
        <f>IF(A39="","",SUMIFS('Time off log'!$E:$E,'Time off log'!$A:$A,A39,'Time off log'!$F:$F,"Pending"))</f>
      </c>
      <c r="E39" s="12">
        <f>IF(A39="","",B39-C39)</f>
      </c>
      <c r="F39" s="12">
        <f>IF(A39="","",B39-C39-D39)</f>
      </c>
    </row>
    <row r="40" spans="1:6" x14ac:dyDescent="0.25">
      <c r="A40">
        <f>IF(Employees!A40="","",Employees!A40)</f>
      </c>
      <c r="B40" s="12">
        <f>IF(A40="","",Employees!E40+Employees!F40)</f>
      </c>
      <c r="C40" s="12">
        <f>IF(A40="","",SUMIFS('Time off log'!$E:$E,'Time off log'!$A:$A,A40,'Time off log'!$F:$F,"Approved"))</f>
      </c>
      <c r="D40" s="12">
        <f>IF(A40="","",SUMIFS('Time off log'!$E:$E,'Time off log'!$A:$A,A40,'Time off log'!$F:$F,"Pending"))</f>
      </c>
      <c r="E40" s="12">
        <f>IF(A40="","",B40-C40)</f>
      </c>
      <c r="F40" s="12">
        <f>IF(A40="","",B40-C40-D40)</f>
      </c>
    </row>
    <row r="41" spans="1:6" x14ac:dyDescent="0.25">
      <c r="A41">
        <f>IF(Employees!A41="","",Employees!A41)</f>
      </c>
      <c r="B41" s="12">
        <f>IF(A41="","",Employees!E41+Employees!F41)</f>
      </c>
      <c r="C41" s="12">
        <f>IF(A41="","",SUMIFS('Time off log'!$E:$E,'Time off log'!$A:$A,A41,'Time off log'!$F:$F,"Approved"))</f>
      </c>
      <c r="D41" s="12">
        <f>IF(A41="","",SUMIFS('Time off log'!$E:$E,'Time off log'!$A:$A,A41,'Time off log'!$F:$F,"Pending"))</f>
      </c>
      <c r="E41" s="12">
        <f>IF(A41="","",B41-C41)</f>
      </c>
      <c r="F41" s="12">
        <f>IF(A41="","",B41-C41-D41)</f>
      </c>
    </row>
    <row r="42" spans="1:6" x14ac:dyDescent="0.25">
      <c r="A42">
        <f>IF(Employees!A42="","",Employees!A42)</f>
      </c>
      <c r="B42" s="12">
        <f>IF(A42="","",Employees!E42+Employees!F42)</f>
      </c>
      <c r="C42" s="12">
        <f>IF(A42="","",SUMIFS('Time off log'!$E:$E,'Time off log'!$A:$A,A42,'Time off log'!$F:$F,"Approved"))</f>
      </c>
      <c r="D42" s="12">
        <f>IF(A42="","",SUMIFS('Time off log'!$E:$E,'Time off log'!$A:$A,A42,'Time off log'!$F:$F,"Pending"))</f>
      </c>
      <c r="E42" s="12">
        <f>IF(A42="","",B42-C42)</f>
      </c>
      <c r="F42" s="12">
        <f>IF(A42="","",B42-C42-D42)</f>
      </c>
    </row>
    <row r="43" spans="1:6" x14ac:dyDescent="0.25">
      <c r="A43">
        <f>IF(Employees!A43="","",Employees!A43)</f>
      </c>
      <c r="B43" s="12">
        <f>IF(A43="","",Employees!E43+Employees!F43)</f>
      </c>
      <c r="C43" s="12">
        <f>IF(A43="","",SUMIFS('Time off log'!$E:$E,'Time off log'!$A:$A,A43,'Time off log'!$F:$F,"Approved"))</f>
      </c>
      <c r="D43" s="12">
        <f>IF(A43="","",SUMIFS('Time off log'!$E:$E,'Time off log'!$A:$A,A43,'Time off log'!$F:$F,"Pending"))</f>
      </c>
      <c r="E43" s="12">
        <f>IF(A43="","",B43-C43)</f>
      </c>
      <c r="F43" s="12">
        <f>IF(A43="","",B43-C43-D43)</f>
      </c>
    </row>
    <row r="44" spans="1:6" x14ac:dyDescent="0.25">
      <c r="A44">
        <f>IF(Employees!A44="","",Employees!A44)</f>
      </c>
      <c r="B44" s="12">
        <f>IF(A44="","",Employees!E44+Employees!F44)</f>
      </c>
      <c r="C44" s="12">
        <f>IF(A44="","",SUMIFS('Time off log'!$E:$E,'Time off log'!$A:$A,A44,'Time off log'!$F:$F,"Approved"))</f>
      </c>
      <c r="D44" s="12">
        <f>IF(A44="","",SUMIFS('Time off log'!$E:$E,'Time off log'!$A:$A,A44,'Time off log'!$F:$F,"Pending"))</f>
      </c>
      <c r="E44" s="12">
        <f>IF(A44="","",B44-C44)</f>
      </c>
      <c r="F44" s="12">
        <f>IF(A44="","",B44-C44-D44)</f>
      </c>
    </row>
    <row r="45" spans="1:6" x14ac:dyDescent="0.25">
      <c r="A45">
        <f>IF(Employees!A45="","",Employees!A45)</f>
      </c>
      <c r="B45" s="12">
        <f>IF(A45="","",Employees!E45+Employees!F45)</f>
      </c>
      <c r="C45" s="12">
        <f>IF(A45="","",SUMIFS('Time off log'!$E:$E,'Time off log'!$A:$A,A45,'Time off log'!$F:$F,"Approved"))</f>
      </c>
      <c r="D45" s="12">
        <f>IF(A45="","",SUMIFS('Time off log'!$E:$E,'Time off log'!$A:$A,A45,'Time off log'!$F:$F,"Pending"))</f>
      </c>
      <c r="E45" s="12">
        <f>IF(A45="","",B45-C45)</f>
      </c>
      <c r="F45" s="12">
        <f>IF(A45="","",B45-C45-D45)</f>
      </c>
    </row>
    <row r="46" spans="1:6" x14ac:dyDescent="0.25">
      <c r="A46">
        <f>IF(Employees!A46="","",Employees!A46)</f>
      </c>
      <c r="B46" s="12">
        <f>IF(A46="","",Employees!E46+Employees!F46)</f>
      </c>
      <c r="C46" s="12">
        <f>IF(A46="","",SUMIFS('Time off log'!$E:$E,'Time off log'!$A:$A,A46,'Time off log'!$F:$F,"Approved"))</f>
      </c>
      <c r="D46" s="12">
        <f>IF(A46="","",SUMIFS('Time off log'!$E:$E,'Time off log'!$A:$A,A46,'Time off log'!$F:$F,"Pending"))</f>
      </c>
      <c r="E46" s="12">
        <f>IF(A46="","",B46-C46)</f>
      </c>
      <c r="F46" s="12">
        <f>IF(A46="","",B46-C46-D46)</f>
      </c>
    </row>
    <row r="47" spans="1:6" x14ac:dyDescent="0.25">
      <c r="A47">
        <f>IF(Employees!A47="","",Employees!A47)</f>
      </c>
      <c r="B47" s="12">
        <f>IF(A47="","",Employees!E47+Employees!F47)</f>
      </c>
      <c r="C47" s="12">
        <f>IF(A47="","",SUMIFS('Time off log'!$E:$E,'Time off log'!$A:$A,A47,'Time off log'!$F:$F,"Approved"))</f>
      </c>
      <c r="D47" s="12">
        <f>IF(A47="","",SUMIFS('Time off log'!$E:$E,'Time off log'!$A:$A,A47,'Time off log'!$F:$F,"Pending"))</f>
      </c>
      <c r="E47" s="12">
        <f>IF(A47="","",B47-C47)</f>
      </c>
      <c r="F47" s="12">
        <f>IF(A47="","",B47-C47-D47)</f>
      </c>
    </row>
    <row r="48" spans="1:6" x14ac:dyDescent="0.25">
      <c r="A48">
        <f>IF(Employees!A48="","",Employees!A48)</f>
      </c>
      <c r="B48" s="12">
        <f>IF(A48="","",Employees!E48+Employees!F48)</f>
      </c>
      <c r="C48" s="12">
        <f>IF(A48="","",SUMIFS('Time off log'!$E:$E,'Time off log'!$A:$A,A48,'Time off log'!$F:$F,"Approved"))</f>
      </c>
      <c r="D48" s="12">
        <f>IF(A48="","",SUMIFS('Time off log'!$E:$E,'Time off log'!$A:$A,A48,'Time off log'!$F:$F,"Pending"))</f>
      </c>
      <c r="E48" s="12">
        <f>IF(A48="","",B48-C48)</f>
      </c>
      <c r="F48" s="12">
        <f>IF(A48="","",B48-C48-D48)</f>
      </c>
    </row>
    <row r="49" spans="1:6" x14ac:dyDescent="0.25">
      <c r="A49">
        <f>IF(Employees!A49="","",Employees!A49)</f>
      </c>
      <c r="B49" s="12">
        <f>IF(A49="","",Employees!E49+Employees!F49)</f>
      </c>
      <c r="C49" s="12">
        <f>IF(A49="","",SUMIFS('Time off log'!$E:$E,'Time off log'!$A:$A,A49,'Time off log'!$F:$F,"Approved"))</f>
      </c>
      <c r="D49" s="12">
        <f>IF(A49="","",SUMIFS('Time off log'!$E:$E,'Time off log'!$A:$A,A49,'Time off log'!$F:$F,"Pending"))</f>
      </c>
      <c r="E49" s="12">
        <f>IF(A49="","",B49-C49)</f>
      </c>
      <c r="F49" s="12">
        <f>IF(A49="","",B49-C49-D49)</f>
      </c>
    </row>
    <row r="50" spans="1:6" x14ac:dyDescent="0.25">
      <c r="A50">
        <f>IF(Employees!A50="","",Employees!A50)</f>
      </c>
      <c r="B50" s="12">
        <f>IF(A50="","",Employees!E50+Employees!F50)</f>
      </c>
      <c r="C50" s="12">
        <f>IF(A50="","",SUMIFS('Time off log'!$E:$E,'Time off log'!$A:$A,A50,'Time off log'!$F:$F,"Approved"))</f>
      </c>
      <c r="D50" s="12">
        <f>IF(A50="","",SUMIFS('Time off log'!$E:$E,'Time off log'!$A:$A,A50,'Time off log'!$F:$F,"Pending"))</f>
      </c>
      <c r="E50" s="12">
        <f>IF(A50="","",B50-C50)</f>
      </c>
      <c r="F50" s="12">
        <f>IF(A50="","",B50-C50-D50)</f>
      </c>
    </row>
    <row r="51" spans="1:6" x14ac:dyDescent="0.25">
      <c r="A51">
        <f>IF(Employees!A51="","",Employees!A51)</f>
      </c>
      <c r="B51" s="12">
        <f>IF(A51="","",Employees!E51+Employees!F51)</f>
      </c>
      <c r="C51" s="12">
        <f>IF(A51="","",SUMIFS('Time off log'!$E:$E,'Time off log'!$A:$A,A51,'Time off log'!$F:$F,"Approved"))</f>
      </c>
      <c r="D51" s="12">
        <f>IF(A51="","",SUMIFS('Time off log'!$E:$E,'Time off log'!$A:$A,A51,'Time off log'!$F:$F,"Pending"))</f>
      </c>
      <c r="E51" s="12">
        <f>IF(A51="","",B51-C51)</f>
      </c>
      <c r="F51" s="12">
        <f>IF(A51="","",B51-C51-D51)</f>
      </c>
    </row>
    <row r="52" spans="1:6" x14ac:dyDescent="0.25">
      <c r="A52">
        <f>IF(Employees!A52="","",Employees!A52)</f>
      </c>
      <c r="B52" s="12">
        <f>IF(A52="","",Employees!E52+Employees!F52)</f>
      </c>
      <c r="C52" s="12">
        <f>IF(A52="","",SUMIFS('Time off log'!$E:$E,'Time off log'!$A:$A,A52,'Time off log'!$F:$F,"Approved"))</f>
      </c>
      <c r="D52" s="12">
        <f>IF(A52="","",SUMIFS('Time off log'!$E:$E,'Time off log'!$A:$A,A52,'Time off log'!$F:$F,"Pending"))</f>
      </c>
      <c r="E52" s="12">
        <f>IF(A52="","",B52-C52)</f>
      </c>
      <c r="F52" s="12">
        <f>IF(A52="","",B52-C52-D52)</f>
      </c>
    </row>
    <row r="53" spans="1:6" x14ac:dyDescent="0.25">
      <c r="A53">
        <f>IF(Employees!A53="","",Employees!A53)</f>
      </c>
      <c r="B53" s="12">
        <f>IF(A53="","",Employees!E53+Employees!F53)</f>
      </c>
      <c r="C53" s="12">
        <f>IF(A53="","",SUMIFS('Time off log'!$E:$E,'Time off log'!$A:$A,A53,'Time off log'!$F:$F,"Approved"))</f>
      </c>
      <c r="D53" s="12">
        <f>IF(A53="","",SUMIFS('Time off log'!$E:$E,'Time off log'!$A:$A,A53,'Time off log'!$F:$F,"Pending"))</f>
      </c>
      <c r="E53" s="12">
        <f>IF(A53="","",B53-C53)</f>
      </c>
      <c r="F53" s="12">
        <f>IF(A53="","",B53-C53-D53)</f>
      </c>
    </row>
    <row r="54" spans="1:6" x14ac:dyDescent="0.25">
      <c r="A54">
        <f>IF(Employees!A54="","",Employees!A54)</f>
      </c>
      <c r="B54" s="12">
        <f>IF(A54="","",Employees!E54+Employees!F54)</f>
      </c>
      <c r="C54" s="12">
        <f>IF(A54="","",SUMIFS('Time off log'!$E:$E,'Time off log'!$A:$A,A54,'Time off log'!$F:$F,"Approved"))</f>
      </c>
      <c r="D54" s="12">
        <f>IF(A54="","",SUMIFS('Time off log'!$E:$E,'Time off log'!$A:$A,A54,'Time off log'!$F:$F,"Pending"))</f>
      </c>
      <c r="E54" s="12">
        <f>IF(A54="","",B54-C54)</f>
      </c>
      <c r="F54" s="12">
        <f>IF(A54="","",B54-C54-D54)</f>
      </c>
    </row>
    <row r="55" spans="1:6" x14ac:dyDescent="0.25">
      <c r="A55">
        <f>IF(Employees!A55="","",Employees!A55)</f>
      </c>
      <c r="B55" s="12">
        <f>IF(A55="","",Employees!E55+Employees!F55)</f>
      </c>
      <c r="C55" s="12">
        <f>IF(A55="","",SUMIFS('Time off log'!$E:$E,'Time off log'!$A:$A,A55,'Time off log'!$F:$F,"Approved"))</f>
      </c>
      <c r="D55" s="12">
        <f>IF(A55="","",SUMIFS('Time off log'!$E:$E,'Time off log'!$A:$A,A55,'Time off log'!$F:$F,"Pending"))</f>
      </c>
      <c r="E55" s="12">
        <f>IF(A55="","",B55-C55)</f>
      </c>
      <c r="F55" s="12">
        <f>IF(A55="","",B55-C55-D55)</f>
      </c>
    </row>
    <row r="56" spans="1:6" x14ac:dyDescent="0.25">
      <c r="A56">
        <f>IF(Employees!A56="","",Employees!A56)</f>
      </c>
      <c r="B56" s="12">
        <f>IF(A56="","",Employees!E56+Employees!F56)</f>
      </c>
      <c r="C56" s="12">
        <f>IF(A56="","",SUMIFS('Time off log'!$E:$E,'Time off log'!$A:$A,A56,'Time off log'!$F:$F,"Approved"))</f>
      </c>
      <c r="D56" s="12">
        <f>IF(A56="","",SUMIFS('Time off log'!$E:$E,'Time off log'!$A:$A,A56,'Time off log'!$F:$F,"Pending"))</f>
      </c>
      <c r="E56" s="12">
        <f>IF(A56="","",B56-C56)</f>
      </c>
      <c r="F56" s="12">
        <f>IF(A56="","",B56-C56-D56)</f>
      </c>
    </row>
    <row r="57" spans="1:6" x14ac:dyDescent="0.25">
      <c r="A57">
        <f>IF(Employees!A57="","",Employees!A57)</f>
      </c>
      <c r="B57" s="12">
        <f>IF(A57="","",Employees!E57+Employees!F57)</f>
      </c>
      <c r="C57" s="12">
        <f>IF(A57="","",SUMIFS('Time off log'!$E:$E,'Time off log'!$A:$A,A57,'Time off log'!$F:$F,"Approved"))</f>
      </c>
      <c r="D57" s="12">
        <f>IF(A57="","",SUMIFS('Time off log'!$E:$E,'Time off log'!$A:$A,A57,'Time off log'!$F:$F,"Pending"))</f>
      </c>
      <c r="E57" s="12">
        <f>IF(A57="","",B57-C57)</f>
      </c>
      <c r="F57" s="12">
        <f>IF(A57="","",B57-C57-D57)</f>
      </c>
    </row>
    <row r="58" spans="1:6" x14ac:dyDescent="0.25">
      <c r="A58">
        <f>IF(Employees!A58="","",Employees!A58)</f>
      </c>
      <c r="B58" s="12">
        <f>IF(A58="","",Employees!E58+Employees!F58)</f>
      </c>
      <c r="C58" s="12">
        <f>IF(A58="","",SUMIFS('Time off log'!$E:$E,'Time off log'!$A:$A,A58,'Time off log'!$F:$F,"Approved"))</f>
      </c>
      <c r="D58" s="12">
        <f>IF(A58="","",SUMIFS('Time off log'!$E:$E,'Time off log'!$A:$A,A58,'Time off log'!$F:$F,"Pending"))</f>
      </c>
      <c r="E58" s="12">
        <f>IF(A58="","",B58-C58)</f>
      </c>
      <c r="F58" s="12">
        <f>IF(A58="","",B58-C58-D58)</f>
      </c>
    </row>
    <row r="59" spans="1:6" x14ac:dyDescent="0.25">
      <c r="A59">
        <f>IF(Employees!A59="","",Employees!A59)</f>
      </c>
      <c r="B59" s="12">
        <f>IF(A59="","",Employees!E59+Employees!F59)</f>
      </c>
      <c r="C59" s="12">
        <f>IF(A59="","",SUMIFS('Time off log'!$E:$E,'Time off log'!$A:$A,A59,'Time off log'!$F:$F,"Approved"))</f>
      </c>
      <c r="D59" s="12">
        <f>IF(A59="","",SUMIFS('Time off log'!$E:$E,'Time off log'!$A:$A,A59,'Time off log'!$F:$F,"Pending"))</f>
      </c>
      <c r="E59" s="12">
        <f>IF(A59="","",B59-C59)</f>
      </c>
      <c r="F59" s="12">
        <f>IF(A59="","",B59-C59-D59)</f>
      </c>
    </row>
    <row r="60" spans="1:6" x14ac:dyDescent="0.25">
      <c r="A60">
        <f>IF(Employees!A60="","",Employees!A60)</f>
      </c>
      <c r="B60" s="12">
        <f>IF(A60="","",Employees!E60+Employees!F60)</f>
      </c>
      <c r="C60" s="12">
        <f>IF(A60="","",SUMIFS('Time off log'!$E:$E,'Time off log'!$A:$A,A60,'Time off log'!$F:$F,"Approved"))</f>
      </c>
      <c r="D60" s="12">
        <f>IF(A60="","",SUMIFS('Time off log'!$E:$E,'Time off log'!$A:$A,A60,'Time off log'!$F:$F,"Pending"))</f>
      </c>
      <c r="E60" s="12">
        <f>IF(A60="","",B60-C60)</f>
      </c>
      <c r="F60" s="12">
        <f>IF(A60="","",B60-C60-D60)</f>
      </c>
    </row>
    <row r="61" spans="1:6" x14ac:dyDescent="0.25">
      <c r="A61">
        <f>IF(Employees!A61="","",Employees!A61)</f>
      </c>
      <c r="B61" s="12">
        <f>IF(A61="","",Employees!E61+Employees!F61)</f>
      </c>
      <c r="C61" s="12">
        <f>IF(A61="","",SUMIFS('Time off log'!$E:$E,'Time off log'!$A:$A,A61,'Time off log'!$F:$F,"Approved"))</f>
      </c>
      <c r="D61" s="12">
        <f>IF(A61="","",SUMIFS('Time off log'!$E:$E,'Time off log'!$A:$A,A61,'Time off log'!$F:$F,"Pending"))</f>
      </c>
      <c r="E61" s="12">
        <f>IF(A61="","",B61-C61)</f>
      </c>
      <c r="F61" s="12">
        <f>IF(A61="","",B61-C61-D61)</f>
      </c>
    </row>
  </sheetData>
  <mergeCells count="1">
    <mergeCell ref="H2:H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style="4" customWidth="1"/>
    <col min="2" max="2" width="34" customWidth="1"/>
  </cols>
  <sheetData>
    <row r="1" ht="22" customHeight="1" spans="1:2" x14ac:dyDescent="0.25">
      <c r="A1" s="7" t="s">
        <v>68</v>
      </c>
      <c r="B1" s="6" t="s">
        <v>69</v>
      </c>
    </row>
    <row r="2" spans="1:2" x14ac:dyDescent="0.25">
      <c r="A2" s="4">
        <v>46023</v>
      </c>
      <c r="B2" t="s">
        <v>70</v>
      </c>
    </row>
    <row r="3" spans="1:2" x14ac:dyDescent="0.25">
      <c r="A3" s="4">
        <v>46041</v>
      </c>
      <c r="B3" t="s">
        <v>71</v>
      </c>
    </row>
    <row r="4" spans="1:2" x14ac:dyDescent="0.25">
      <c r="A4" s="4">
        <v>46069</v>
      </c>
      <c r="B4" t="s">
        <v>72</v>
      </c>
    </row>
    <row r="5" spans="1:2" x14ac:dyDescent="0.25">
      <c r="A5" s="4">
        <v>46167</v>
      </c>
      <c r="B5" t="s">
        <v>73</v>
      </c>
    </row>
    <row r="6" spans="1:2" x14ac:dyDescent="0.25">
      <c r="A6" s="4">
        <v>46192</v>
      </c>
      <c r="B6" t="s">
        <v>74</v>
      </c>
    </row>
    <row r="7" spans="1:2" x14ac:dyDescent="0.25">
      <c r="A7" s="4">
        <v>46206</v>
      </c>
      <c r="B7" t="s">
        <v>75</v>
      </c>
    </row>
    <row r="8" spans="1:2" x14ac:dyDescent="0.25">
      <c r="A8" s="4">
        <v>46272</v>
      </c>
      <c r="B8" t="s">
        <v>76</v>
      </c>
    </row>
    <row r="9" spans="1:2" x14ac:dyDescent="0.25">
      <c r="A9" s="4">
        <v>46352</v>
      </c>
      <c r="B9" t="s">
        <v>77</v>
      </c>
    </row>
    <row r="10" spans="1:2" x14ac:dyDescent="0.25">
      <c r="A10" s="4">
        <v>46353</v>
      </c>
      <c r="B10" t="s">
        <v>78</v>
      </c>
    </row>
    <row r="11" spans="1:2" x14ac:dyDescent="0.25">
      <c r="A11" s="4">
        <v>46381</v>
      </c>
      <c r="B11" t="s">
        <v>79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Start here</vt:lpstr>
      <vt:lpstr>Employees</vt:lpstr>
      <vt:lpstr>Time off log</vt:lpstr>
      <vt:lpstr>Year at a glance</vt:lpstr>
      <vt:lpstr>Balances</vt:lpstr>
      <vt:lpstr>Company holidays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SimplyPTO</dc:creator>
  <dc:title/>
  <dc:subject/>
  <dc:description/>
  <cp:keywords/>
  <cp:category/>
  <cp:lastModifiedBy>SimplyPTO</cp:lastModifiedBy>
  <dcterms:created xsi:type="dcterms:W3CDTF">2026-01-01T00:00:00Z</dcterms:created>
  <dcterms:modified xsi:type="dcterms:W3CDTF">2026-01-01T00:00:00Z</dcterms:modified>
</cp:coreProperties>
</file>