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Payroll calendar" state="visible" r:id="rId5"/>
  </sheets>
  <calcPr calcId="171027"/>
</workbook>
</file>

<file path=xl/sharedStrings.xml><?xml version="1.0" encoding="utf-8"?>
<sst xmlns="http://schemas.openxmlformats.org/spreadsheetml/2006/main" count="52" uniqueCount="28">
  <si>
    <t/>
  </si>
  <si>
    <t>Payroll Calendar</t>
  </si>
  <si>
    <t>A year of pay dates driven by one start date, with weekend pay dates moved earlier automatically.</t>
  </si>
  <si>
    <t>How to use this template</t>
  </si>
  <si>
    <t>1. Fill in the Employees tab — one row per person, with their annual allowance in days.</t>
  </si>
  <si>
    <t xml:space="preserve">   Delete the four sample rows first. They use @example.com addresses that cannot receive mail.</t>
  </si>
  <si>
    <t>2. Log time off on the Time off log tab as it is requested. Pick the type and status from the dropdowns.</t>
  </si>
  <si>
    <t>3. The Balances tab updates itself. Do not type into the grey formula columns.</t>
  </si>
  <si>
    <t>4. Add your public holidays and company closures to the Company holidays tab.</t>
  </si>
  <si>
    <t>A note on what spreadsheets cannot do</t>
  </si>
  <si>
    <t>This file works well up to roughly 15 people. Past that, the usual problems arrive:</t>
  </si>
  <si>
    <t>• Two people edit at once and someone’s entry is silently overwritten.</t>
  </si>
  <si>
    <t>• Nobody is notified, so requests sit unanswered and employees chase you in chat.</t>
  </si>
  <si>
    <t>• Nothing warns you when half a team books the same week.</t>
  </si>
  <si>
    <t>• Balances drift, because a formula that keeps counting past a cap looks exactly like one that does not.</t>
  </si>
  <si>
    <t>Import this file into SimplyPTO</t>
  </si>
  <si>
    <t>When the spreadsheet stops paying for itself, you do not have to start over. Upload this exact file at</t>
  </si>
  <si>
    <t>simplypto.com/import and your Employees tab becomes a working team, with allowances and carryover</t>
  </si>
  <si>
    <t>already set. You see a full preview before anything is sent. Free for up to 10 people.</t>
  </si>
  <si>
    <t>Payroll calendar</t>
  </si>
  <si>
    <t>First pay date</t>
  </si>
  <si>
    <t>Days between pays</t>
  </si>
  <si>
    <t>#</t>
  </si>
  <si>
    <t>Scheduled</t>
  </si>
  <si>
    <t>Paid on</t>
  </si>
  <si>
    <t>Weekday</t>
  </si>
  <si>
    <t>Moved?</t>
  </si>
  <si>
    <t>Public holidays are not accounted for automatically — check any pay date landing near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</si>
</sst>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111827"/>
      <sz val="18"/>
    </font>
    <font>
      <color rgb="FF6B7280"/>
      <sz val="11"/>
    </font>
    <font>
      <b/>
      <color rgb="FF111827"/>
      <sz val="12"/>
    </font>
    <font>
      <b/>
      <color rgb="FF111827"/>
      <sz val="16"/>
    </font>
    <font>
      <b/>
      <color rgb="FF111827"/>
      <sz val="11"/>
    </font>
    <font>
      <color rgb="FF6B7280"/>
      <sz val="10"/>
    </font>
  </fonts>
  <fills count="4">
    <fill>
      <patternFill patternType="none"/>
    </fill>
    <fill>
      <patternFill patternType="gray125"/>
    </fill>
    <fill>
      <patternFill patternType="solid">
        <fgColor rgb="FFEEF2FF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2" borderId="0" xfId="0" applyNumberFormat="1" applyFill="1"/>
    <xf numFmtId="0" fontId="0" fillId="2" borderId="0" xfId="0" applyFill="1"/>
    <xf numFmtId="0" fontId="5" fillId="3" borderId="1" xfId="0" applyFont="1" applyFill="1" applyBorder="1" applyAlignment="1">
      <alignment vertical="center"/>
    </xf>
    <xf numFmtId="164" fontId="0" fillId="0" borderId="0" xfId="0" applyNumberFormat="1"/>
    <xf numFmtId="164" fontId="0" fillId="3" borderId="0" xfId="0" applyNumberFormat="1" applyFill="1"/>
    <xf numFmtId="0" fontId="0" fillId="3" borderId="0" xfId="0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1827"/>
  </sheetPr>
  <dimension ref="A1:B21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92" customWidth="1"/>
  </cols>
  <sheetData>
    <row r="1" ht="30" customHeight="1" spans="1:2" x14ac:dyDescent="0.25">
      <c r="A1" t="s">
        <v>0</v>
      </c>
      <c r="B1" s="1" t="s">
        <v>1</v>
      </c>
    </row>
    <row r="2" ht="18" customHeight="1" spans="1:2" x14ac:dyDescent="0.25">
      <c r="A2" t="s">
        <v>0</v>
      </c>
      <c r="B2" s="2" t="s">
        <v>2</v>
      </c>
    </row>
    <row r="3" ht="18" customHeight="1" spans="1:2" x14ac:dyDescent="0.25">
      <c r="A3" t="s">
        <v>0</v>
      </c>
      <c r="B3" s="2" t="s">
        <v>0</v>
      </c>
    </row>
    <row r="4" ht="26" customHeight="1" spans="1:2" x14ac:dyDescent="0.25">
      <c r="A4" t="s">
        <v>0</v>
      </c>
      <c r="B4" s="3" t="s">
        <v>3</v>
      </c>
    </row>
    <row r="5" ht="18" customHeight="1" spans="1:2" x14ac:dyDescent="0.25">
      <c r="A5" t="s">
        <v>0</v>
      </c>
      <c r="B5" s="2" t="s">
        <v>4</v>
      </c>
    </row>
    <row r="6" ht="18" customHeight="1" spans="1:2" x14ac:dyDescent="0.25">
      <c r="A6" t="s">
        <v>0</v>
      </c>
      <c r="B6" s="2" t="s">
        <v>5</v>
      </c>
    </row>
    <row r="7" ht="18" customHeight="1" spans="1:2" x14ac:dyDescent="0.25">
      <c r="A7" t="s">
        <v>0</v>
      </c>
      <c r="B7" s="2" t="s">
        <v>6</v>
      </c>
    </row>
    <row r="8" ht="18" customHeight="1" spans="1:2" x14ac:dyDescent="0.25">
      <c r="A8" t="s">
        <v>0</v>
      </c>
      <c r="B8" s="2" t="s">
        <v>7</v>
      </c>
    </row>
    <row r="9" ht="18" customHeight="1" spans="1:2" x14ac:dyDescent="0.25">
      <c r="A9" t="s">
        <v>0</v>
      </c>
      <c r="B9" s="2" t="s">
        <v>8</v>
      </c>
    </row>
    <row r="10" ht="18" customHeight="1" spans="1:2" x14ac:dyDescent="0.25">
      <c r="A10" t="s">
        <v>0</v>
      </c>
      <c r="B10" s="2" t="s">
        <v>0</v>
      </c>
    </row>
    <row r="11" ht="26" customHeight="1" spans="1:2" x14ac:dyDescent="0.25">
      <c r="A11" t="s">
        <v>0</v>
      </c>
      <c r="B11" s="3" t="s">
        <v>9</v>
      </c>
    </row>
    <row r="12" ht="18" customHeight="1" spans="1:2" x14ac:dyDescent="0.25">
      <c r="A12" t="s">
        <v>0</v>
      </c>
      <c r="B12" s="2" t="s">
        <v>10</v>
      </c>
    </row>
    <row r="13" ht="18" customHeight="1" spans="1:2" x14ac:dyDescent="0.25">
      <c r="A13" t="s">
        <v>0</v>
      </c>
      <c r="B13" s="2" t="s">
        <v>11</v>
      </c>
    </row>
    <row r="14" ht="18" customHeight="1" spans="1:2" x14ac:dyDescent="0.25">
      <c r="A14" t="s">
        <v>0</v>
      </c>
      <c r="B14" s="2" t="s">
        <v>12</v>
      </c>
    </row>
    <row r="15" ht="18" customHeight="1" spans="1:2" x14ac:dyDescent="0.25">
      <c r="A15" t="s">
        <v>0</v>
      </c>
      <c r="B15" s="2" t="s">
        <v>13</v>
      </c>
    </row>
    <row r="16" ht="18" customHeight="1" spans="1:2" x14ac:dyDescent="0.25">
      <c r="A16" t="s">
        <v>0</v>
      </c>
      <c r="B16" s="2" t="s">
        <v>14</v>
      </c>
    </row>
    <row r="17" ht="18" customHeight="1" spans="1:2" x14ac:dyDescent="0.25">
      <c r="A17" t="s">
        <v>0</v>
      </c>
      <c r="B17" s="2" t="s">
        <v>0</v>
      </c>
    </row>
    <row r="18" ht="26" customHeight="1" spans="1:2" x14ac:dyDescent="0.25">
      <c r="A18" t="s">
        <v>0</v>
      </c>
      <c r="B18" s="3" t="s">
        <v>15</v>
      </c>
    </row>
    <row r="19" ht="18" customHeight="1" spans="1:2" x14ac:dyDescent="0.25">
      <c r="A19" t="s">
        <v>0</v>
      </c>
      <c r="B19" s="2" t="s">
        <v>16</v>
      </c>
    </row>
    <row r="20" ht="18" customHeight="1" spans="1:2" x14ac:dyDescent="0.25">
      <c r="A20" t="s">
        <v>0</v>
      </c>
      <c r="B20" s="2" t="s">
        <v>17</v>
      </c>
    </row>
    <row r="21" ht="18" customHeight="1" spans="1:2" x14ac:dyDescent="0.25">
      <c r="A21" t="s">
        <v>0</v>
      </c>
      <c r="B21" s="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" customWidth="1"/>
    <col min="2" max="2" width="12" customWidth="1"/>
    <col min="3" max="4" width="16" customWidth="1"/>
    <col min="5" max="5" width="14" customWidth="1"/>
    <col min="6" max="6" width="22" customWidth="1"/>
  </cols>
  <sheetData>
    <row r="2" ht="28" customHeight="1" spans="2:2" x14ac:dyDescent="0.25">
      <c r="B2" s="4" t="s">
        <v>19</v>
      </c>
    </row>
    <row r="3" spans="2:5" x14ac:dyDescent="0.25">
      <c r="B3" s="5" t="s">
        <v>20</v>
      </c>
      <c r="C3" s="6">
        <v>46024</v>
      </c>
      <c r="D3" s="5" t="s">
        <v>21</v>
      </c>
      <c r="E3" s="7">
        <v>14</v>
      </c>
    </row>
    <row r="5" ht="22" customHeight="1" spans="1:6" x14ac:dyDescent="0.25">
      <c r="A5" s="8" t="s">
        <v>0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</row>
    <row r="6" spans="2:6" x14ac:dyDescent="0.25">
      <c r="B6">
        <v>1</v>
      </c>
      <c r="C6" s="9">
        <f>$C$3+(1-1)*$E$3</f>
      </c>
      <c r="D6" s="10">
        <f>IF(WEEKDAY(C6,2)&gt;5,C6-(WEEKDAY(C6,2)-5),C6)</f>
      </c>
      <c r="E6" s="11">
        <f>TEXT(D6,"ddd")</f>
      </c>
      <c r="F6" s="11">
        <f>IF(D6&lt;&gt;C6,"moved earlier","")</f>
      </c>
    </row>
    <row r="7" spans="2:6" x14ac:dyDescent="0.25">
      <c r="B7">
        <v>2</v>
      </c>
      <c r="C7" s="9">
        <f>$C$3+(2-1)*$E$3</f>
      </c>
      <c r="D7" s="10">
        <f>IF(WEEKDAY(C7,2)&gt;5,C7-(WEEKDAY(C7,2)-5),C7)</f>
      </c>
      <c r="E7" s="11">
        <f>TEXT(D7,"ddd")</f>
      </c>
      <c r="F7" s="11">
        <f>IF(D7&lt;&gt;C7,"moved earlier","")</f>
      </c>
    </row>
    <row r="8" spans="2:6" x14ac:dyDescent="0.25">
      <c r="B8">
        <v>3</v>
      </c>
      <c r="C8" s="9">
        <f>$C$3+(3-1)*$E$3</f>
      </c>
      <c r="D8" s="10">
        <f>IF(WEEKDAY(C8,2)&gt;5,C8-(WEEKDAY(C8,2)-5),C8)</f>
      </c>
      <c r="E8" s="11">
        <f>TEXT(D8,"ddd")</f>
      </c>
      <c r="F8" s="11">
        <f>IF(D8&lt;&gt;C8,"moved earlier","")</f>
      </c>
    </row>
    <row r="9" spans="2:6" x14ac:dyDescent="0.25">
      <c r="B9">
        <v>4</v>
      </c>
      <c r="C9" s="9">
        <f>$C$3+(4-1)*$E$3</f>
      </c>
      <c r="D9" s="10">
        <f>IF(WEEKDAY(C9,2)&gt;5,C9-(WEEKDAY(C9,2)-5),C9)</f>
      </c>
      <c r="E9" s="11">
        <f>TEXT(D9,"ddd")</f>
      </c>
      <c r="F9" s="11">
        <f>IF(D9&lt;&gt;C9,"moved earlier","")</f>
      </c>
    </row>
    <row r="10" spans="2:6" x14ac:dyDescent="0.25">
      <c r="B10">
        <v>5</v>
      </c>
      <c r="C10" s="9">
        <f>$C$3+(5-1)*$E$3</f>
      </c>
      <c r="D10" s="10">
        <f>IF(WEEKDAY(C10,2)&gt;5,C10-(WEEKDAY(C10,2)-5),C10)</f>
      </c>
      <c r="E10" s="11">
        <f>TEXT(D10,"ddd")</f>
      </c>
      <c r="F10" s="11">
        <f>IF(D10&lt;&gt;C10,"moved earlier","")</f>
      </c>
    </row>
    <row r="11" spans="2:6" x14ac:dyDescent="0.25">
      <c r="B11">
        <v>6</v>
      </c>
      <c r="C11" s="9">
        <f>$C$3+(6-1)*$E$3</f>
      </c>
      <c r="D11" s="10">
        <f>IF(WEEKDAY(C11,2)&gt;5,C11-(WEEKDAY(C11,2)-5),C11)</f>
      </c>
      <c r="E11" s="11">
        <f>TEXT(D11,"ddd")</f>
      </c>
      <c r="F11" s="11">
        <f>IF(D11&lt;&gt;C11,"moved earlier","")</f>
      </c>
    </row>
    <row r="12" spans="2:6" x14ac:dyDescent="0.25">
      <c r="B12">
        <v>7</v>
      </c>
      <c r="C12" s="9">
        <f>$C$3+(7-1)*$E$3</f>
      </c>
      <c r="D12" s="10">
        <f>IF(WEEKDAY(C12,2)&gt;5,C12-(WEEKDAY(C12,2)-5),C12)</f>
      </c>
      <c r="E12" s="11">
        <f>TEXT(D12,"ddd")</f>
      </c>
      <c r="F12" s="11">
        <f>IF(D12&lt;&gt;C12,"moved earlier","")</f>
      </c>
    </row>
    <row r="13" spans="2:6" x14ac:dyDescent="0.25">
      <c r="B13">
        <v>8</v>
      </c>
      <c r="C13" s="9">
        <f>$C$3+(8-1)*$E$3</f>
      </c>
      <c r="D13" s="10">
        <f>IF(WEEKDAY(C13,2)&gt;5,C13-(WEEKDAY(C13,2)-5),C13)</f>
      </c>
      <c r="E13" s="11">
        <f>TEXT(D13,"ddd")</f>
      </c>
      <c r="F13" s="11">
        <f>IF(D13&lt;&gt;C13,"moved earlier","")</f>
      </c>
    </row>
    <row r="14" spans="2:6" x14ac:dyDescent="0.25">
      <c r="B14">
        <v>9</v>
      </c>
      <c r="C14" s="9">
        <f>$C$3+(9-1)*$E$3</f>
      </c>
      <c r="D14" s="10">
        <f>IF(WEEKDAY(C14,2)&gt;5,C14-(WEEKDAY(C14,2)-5),C14)</f>
      </c>
      <c r="E14" s="11">
        <f>TEXT(D14,"ddd")</f>
      </c>
      <c r="F14" s="11">
        <f>IF(D14&lt;&gt;C14,"moved earlier","")</f>
      </c>
    </row>
    <row r="15" spans="2:6" x14ac:dyDescent="0.25">
      <c r="B15">
        <v>10</v>
      </c>
      <c r="C15" s="9">
        <f>$C$3+(10-1)*$E$3</f>
      </c>
      <c r="D15" s="10">
        <f>IF(WEEKDAY(C15,2)&gt;5,C15-(WEEKDAY(C15,2)-5),C15)</f>
      </c>
      <c r="E15" s="11">
        <f>TEXT(D15,"ddd")</f>
      </c>
      <c r="F15" s="11">
        <f>IF(D15&lt;&gt;C15,"moved earlier","")</f>
      </c>
    </row>
    <row r="16" spans="2:6" x14ac:dyDescent="0.25">
      <c r="B16">
        <v>11</v>
      </c>
      <c r="C16" s="9">
        <f>$C$3+(11-1)*$E$3</f>
      </c>
      <c r="D16" s="10">
        <f>IF(WEEKDAY(C16,2)&gt;5,C16-(WEEKDAY(C16,2)-5),C16)</f>
      </c>
      <c r="E16" s="11">
        <f>TEXT(D16,"ddd")</f>
      </c>
      <c r="F16" s="11">
        <f>IF(D16&lt;&gt;C16,"moved earlier","")</f>
      </c>
    </row>
    <row r="17" spans="2:6" x14ac:dyDescent="0.25">
      <c r="B17">
        <v>12</v>
      </c>
      <c r="C17" s="9">
        <f>$C$3+(12-1)*$E$3</f>
      </c>
      <c r="D17" s="10">
        <f>IF(WEEKDAY(C17,2)&gt;5,C17-(WEEKDAY(C17,2)-5),C17)</f>
      </c>
      <c r="E17" s="11">
        <f>TEXT(D17,"ddd")</f>
      </c>
      <c r="F17" s="11">
        <f>IF(D17&lt;&gt;C17,"moved earlier","")</f>
      </c>
    </row>
    <row r="18" spans="2:6" x14ac:dyDescent="0.25">
      <c r="B18">
        <v>13</v>
      </c>
      <c r="C18" s="9">
        <f>$C$3+(13-1)*$E$3</f>
      </c>
      <c r="D18" s="10">
        <f>IF(WEEKDAY(C18,2)&gt;5,C18-(WEEKDAY(C18,2)-5),C18)</f>
      </c>
      <c r="E18" s="11">
        <f>TEXT(D18,"ddd")</f>
      </c>
      <c r="F18" s="11">
        <f>IF(D18&lt;&gt;C18,"moved earlier","")</f>
      </c>
    </row>
    <row r="19" spans="2:6" x14ac:dyDescent="0.25">
      <c r="B19">
        <v>14</v>
      </c>
      <c r="C19" s="9">
        <f>$C$3+(14-1)*$E$3</f>
      </c>
      <c r="D19" s="10">
        <f>IF(WEEKDAY(C19,2)&gt;5,C19-(WEEKDAY(C19,2)-5),C19)</f>
      </c>
      <c r="E19" s="11">
        <f>TEXT(D19,"ddd")</f>
      </c>
      <c r="F19" s="11">
        <f>IF(D19&lt;&gt;C19,"moved earlier","")</f>
      </c>
    </row>
    <row r="20" spans="2:6" x14ac:dyDescent="0.25">
      <c r="B20">
        <v>15</v>
      </c>
      <c r="C20" s="9">
        <f>$C$3+(15-1)*$E$3</f>
      </c>
      <c r="D20" s="10">
        <f>IF(WEEKDAY(C20,2)&gt;5,C20-(WEEKDAY(C20,2)-5),C20)</f>
      </c>
      <c r="E20" s="11">
        <f>TEXT(D20,"ddd")</f>
      </c>
      <c r="F20" s="11">
        <f>IF(D20&lt;&gt;C20,"moved earlier","")</f>
      </c>
    </row>
    <row r="21" spans="2:6" x14ac:dyDescent="0.25">
      <c r="B21">
        <v>16</v>
      </c>
      <c r="C21" s="9">
        <f>$C$3+(16-1)*$E$3</f>
      </c>
      <c r="D21" s="10">
        <f>IF(WEEKDAY(C21,2)&gt;5,C21-(WEEKDAY(C21,2)-5),C21)</f>
      </c>
      <c r="E21" s="11">
        <f>TEXT(D21,"ddd")</f>
      </c>
      <c r="F21" s="11">
        <f>IF(D21&lt;&gt;C21,"moved earlier","")</f>
      </c>
    </row>
    <row r="22" spans="2:6" x14ac:dyDescent="0.25">
      <c r="B22">
        <v>17</v>
      </c>
      <c r="C22" s="9">
        <f>$C$3+(17-1)*$E$3</f>
      </c>
      <c r="D22" s="10">
        <f>IF(WEEKDAY(C22,2)&gt;5,C22-(WEEKDAY(C22,2)-5),C22)</f>
      </c>
      <c r="E22" s="11">
        <f>TEXT(D22,"ddd")</f>
      </c>
      <c r="F22" s="11">
        <f>IF(D22&lt;&gt;C22,"moved earlier","")</f>
      </c>
    </row>
    <row r="23" spans="2:6" x14ac:dyDescent="0.25">
      <c r="B23">
        <v>18</v>
      </c>
      <c r="C23" s="9">
        <f>$C$3+(18-1)*$E$3</f>
      </c>
      <c r="D23" s="10">
        <f>IF(WEEKDAY(C23,2)&gt;5,C23-(WEEKDAY(C23,2)-5),C23)</f>
      </c>
      <c r="E23" s="11">
        <f>TEXT(D23,"ddd")</f>
      </c>
      <c r="F23" s="11">
        <f>IF(D23&lt;&gt;C23,"moved earlier","")</f>
      </c>
    </row>
    <row r="24" spans="2:6" x14ac:dyDescent="0.25">
      <c r="B24">
        <v>19</v>
      </c>
      <c r="C24" s="9">
        <f>$C$3+(19-1)*$E$3</f>
      </c>
      <c r="D24" s="10">
        <f>IF(WEEKDAY(C24,2)&gt;5,C24-(WEEKDAY(C24,2)-5),C24)</f>
      </c>
      <c r="E24" s="11">
        <f>TEXT(D24,"ddd")</f>
      </c>
      <c r="F24" s="11">
        <f>IF(D24&lt;&gt;C24,"moved earlier","")</f>
      </c>
    </row>
    <row r="25" spans="2:6" x14ac:dyDescent="0.25">
      <c r="B25">
        <v>20</v>
      </c>
      <c r="C25" s="9">
        <f>$C$3+(20-1)*$E$3</f>
      </c>
      <c r="D25" s="10">
        <f>IF(WEEKDAY(C25,2)&gt;5,C25-(WEEKDAY(C25,2)-5),C25)</f>
      </c>
      <c r="E25" s="11">
        <f>TEXT(D25,"ddd")</f>
      </c>
      <c r="F25" s="11">
        <f>IF(D25&lt;&gt;C25,"moved earlier","")</f>
      </c>
    </row>
    <row r="26" spans="2:6" x14ac:dyDescent="0.25">
      <c r="B26">
        <v>21</v>
      </c>
      <c r="C26" s="9">
        <f>$C$3+(21-1)*$E$3</f>
      </c>
      <c r="D26" s="10">
        <f>IF(WEEKDAY(C26,2)&gt;5,C26-(WEEKDAY(C26,2)-5),C26)</f>
      </c>
      <c r="E26" s="11">
        <f>TEXT(D26,"ddd")</f>
      </c>
      <c r="F26" s="11">
        <f>IF(D26&lt;&gt;C26,"moved earlier","")</f>
      </c>
    </row>
    <row r="27" spans="2:6" x14ac:dyDescent="0.25">
      <c r="B27">
        <v>22</v>
      </c>
      <c r="C27" s="9">
        <f>$C$3+(22-1)*$E$3</f>
      </c>
      <c r="D27" s="10">
        <f>IF(WEEKDAY(C27,2)&gt;5,C27-(WEEKDAY(C27,2)-5),C27)</f>
      </c>
      <c r="E27" s="11">
        <f>TEXT(D27,"ddd")</f>
      </c>
      <c r="F27" s="11">
        <f>IF(D27&lt;&gt;C27,"moved earlier","")</f>
      </c>
    </row>
    <row r="28" spans="2:6" x14ac:dyDescent="0.25">
      <c r="B28">
        <v>23</v>
      </c>
      <c r="C28" s="9">
        <f>$C$3+(23-1)*$E$3</f>
      </c>
      <c r="D28" s="10">
        <f>IF(WEEKDAY(C28,2)&gt;5,C28-(WEEKDAY(C28,2)-5),C28)</f>
      </c>
      <c r="E28" s="11">
        <f>TEXT(D28,"ddd")</f>
      </c>
      <c r="F28" s="11">
        <f>IF(D28&lt;&gt;C28,"moved earlier","")</f>
      </c>
    </row>
    <row r="29" spans="2:6" x14ac:dyDescent="0.25">
      <c r="B29">
        <v>24</v>
      </c>
      <c r="C29" s="9">
        <f>$C$3+(24-1)*$E$3</f>
      </c>
      <c r="D29" s="10">
        <f>IF(WEEKDAY(C29,2)&gt;5,C29-(WEEKDAY(C29,2)-5),C29)</f>
      </c>
      <c r="E29" s="11">
        <f>TEXT(D29,"ddd")</f>
      </c>
      <c r="F29" s="11">
        <f>IF(D29&lt;&gt;C29,"moved earlier","")</f>
      </c>
    </row>
    <row r="30" spans="2:6" x14ac:dyDescent="0.25">
      <c r="B30">
        <v>25</v>
      </c>
      <c r="C30" s="9">
        <f>$C$3+(25-1)*$E$3</f>
      </c>
      <c r="D30" s="10">
        <f>IF(WEEKDAY(C30,2)&gt;5,C30-(WEEKDAY(C30,2)-5),C30)</f>
      </c>
      <c r="E30" s="11">
        <f>TEXT(D30,"ddd")</f>
      </c>
      <c r="F30" s="11">
        <f>IF(D30&lt;&gt;C30,"moved earlier","")</f>
      </c>
    </row>
    <row r="31" spans="2:6" x14ac:dyDescent="0.25">
      <c r="B31">
        <v>26</v>
      </c>
      <c r="C31" s="9">
        <f>$C$3+(26-1)*$E$3</f>
      </c>
      <c r="D31" s="10">
        <f>IF(WEEKDAY(C31,2)&gt;5,C31-(WEEKDAY(C31,2)-5),C31)</f>
      </c>
      <c r="E31" s="11">
        <f>TEXT(D31,"ddd")</f>
      </c>
      <c r="F31" s="11">
        <f>IF(D31&lt;&gt;C31,"moved earlier","")</f>
      </c>
    </row>
    <row r="33" spans="2:2" x14ac:dyDescent="0.25">
      <c r="B33" s="1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here</vt:lpstr>
      <vt:lpstr>Payroll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SimplyPTO</dc:creator>
  <dc:title/>
  <dc:subject/>
  <dc:description/>
  <cp:keywords/>
  <cp:category/>
  <cp:lastModifiedBy>SimplyPTO</cp:lastModifiedBy>
  <dcterms:created xsi:type="dcterms:W3CDTF">2026-01-01T00:00:00Z</dcterms:created>
  <dcterms:modified xsi:type="dcterms:W3CDTF">2026-01-01T00:00:00Z</dcterms:modified>
</cp:coreProperties>
</file>